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00sdisease01.doh.ad.state.fl.us\netFiles\EH\PHToxicology\Radon\Recommendation Flow Chart\"/>
    </mc:Choice>
  </mc:AlternateContent>
  <bookViews>
    <workbookView xWindow="0" yWindow="0" windowWidth="20490" windowHeight="9885" tabRatio="336"/>
  </bookViews>
  <sheets>
    <sheet name="TWA" sheetId="1" r:id="rId1"/>
  </sheets>
  <definedNames>
    <definedName name="_xlnm.Print_Area" localSheetId="0">TWA!$A$1:$D$20</definedName>
  </definedNames>
  <calcPr calcId="171027" calcOnSave="0"/>
</workbook>
</file>

<file path=xl/calcChain.xml><?xml version="1.0" encoding="utf-8"?>
<calcChain xmlns="http://schemas.openxmlformats.org/spreadsheetml/2006/main">
  <c r="D10" i="1" l="1"/>
  <c r="D14" i="1" s="1"/>
  <c r="C4" i="1" s="1"/>
  <c r="D11" i="1"/>
  <c r="D13" i="1" l="1"/>
  <c r="D12" i="1"/>
</calcChain>
</file>

<file path=xl/sharedStrings.xml><?xml version="1.0" encoding="utf-8"?>
<sst xmlns="http://schemas.openxmlformats.org/spreadsheetml/2006/main" count="12" uniqueCount="12">
  <si>
    <t>The concentration shown does not exceed the Residential Direct Exposure SCTL of 0.1 mg/kg.</t>
  </si>
  <si>
    <t>Result (pCi/L)</t>
  </si>
  <si>
    <t>Testing Hours</t>
  </si>
  <si>
    <t>Address:</t>
  </si>
  <si>
    <t>Measurement Date:</t>
  </si>
  <si>
    <t>Number of Measurements:</t>
  </si>
  <si>
    <t>Measurement Number</t>
  </si>
  <si>
    <t>Time-weighted Average pCi/L</t>
  </si>
  <si>
    <t>Mitigation recommended for time-weighted average greater than 4 pCi/L</t>
  </si>
  <si>
    <t>Short-term (48-96 hours) Do-It-Yourself Radon Measurement Time-weighted Average Calculation</t>
  </si>
  <si>
    <t>Recommended Action Based on Results</t>
  </si>
  <si>
    <t>Result x Testing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</si>
</sst>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0"/>
      <name val="Arial"/>
    </font>
    <font>
      <sz val="11"/>
      <name val="Arial"/>
      <family val="2"/>
    </font>
    <font>
      <sz val="10"/>
      <color indexed="9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7" xfId="0" applyFont="1" applyBorder="1" applyAlignment="1" applyProtection="1">
      <alignment horizontal="left"/>
      <protection locked="0"/>
    </xf>
    <xf numFmtId="165" fontId="4" fillId="3" borderId="3" xfId="0" applyNumberFormat="1" applyFont="1" applyFill="1" applyBorder="1" applyAlignment="1" applyProtection="1">
      <alignment horizontal="center"/>
      <protection locked="0"/>
    </xf>
    <xf numFmtId="14" fontId="4" fillId="0" borderId="7" xfId="0" applyNumberFormat="1" applyFont="1" applyBorder="1" applyAlignment="1" applyProtection="1">
      <alignment horizontal="left"/>
      <protection locked="0"/>
    </xf>
    <xf numFmtId="1" fontId="4" fillId="0" borderId="8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/>
    <xf numFmtId="0" fontId="0" fillId="0" borderId="0" xfId="0" applyProtection="1"/>
    <xf numFmtId="0" fontId="4" fillId="0" borderId="13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1" fillId="0" borderId="0" xfId="0" applyFont="1" applyProtection="1"/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/>
    <xf numFmtId="0" fontId="4" fillId="0" borderId="4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165" fontId="4" fillId="2" borderId="9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6" fillId="2" borderId="2" xfId="0" applyFont="1" applyFill="1" applyBorder="1" applyAlignment="1" applyProtection="1">
      <alignment horizontal="center"/>
    </xf>
    <xf numFmtId="164" fontId="6" fillId="2" borderId="17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0" fontId="6" fillId="0" borderId="13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164" fontId="9" fillId="0" borderId="14" xfId="0" applyNumberFormat="1" applyFont="1" applyFill="1" applyBorder="1" applyAlignment="1" applyProtection="1">
      <alignment horizontal="center"/>
    </xf>
    <xf numFmtId="0" fontId="10" fillId="0" borderId="0" xfId="0" applyFont="1" applyProtection="1"/>
    <xf numFmtId="0" fontId="2" fillId="0" borderId="0" xfId="0" applyFont="1" applyProtection="1"/>
    <xf numFmtId="0" fontId="6" fillId="0" borderId="13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15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8" fillId="0" borderId="15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</cellXfs>
  <cellStyles count="1">
    <cellStyle name="Normal" xfId="0" builtinId="0"/>
  </cellStyles>
  <dxfs count="8"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15</xdr:row>
      <xdr:rowOff>0</xdr:rowOff>
    </xdr:from>
    <xdr:to>
      <xdr:col>3</xdr:col>
      <xdr:colOff>2324100</xdr:colOff>
      <xdr:row>19</xdr:row>
      <xdr:rowOff>426720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308C1F-6679-46E7-9E78-0235BB40EFD4}"/>
            </a:ext>
          </a:extLst>
        </xdr:cNvPr>
        <xdr:cNvSpPr txBox="1"/>
      </xdr:nvSpPr>
      <xdr:spPr>
        <a:xfrm>
          <a:off x="22860" y="4099560"/>
          <a:ext cx="8610600" cy="1432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/>
            <a:t>All radon tests should be taken for a minimum of 48 hours.</a:t>
          </a:r>
          <a:r>
            <a:rPr lang="en-US" sz="1200" b="0" baseline="0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 baseline="0"/>
            <a:t>A short-term test is generally 48-96 hours and a long-term test is generally more than 3 months to a year.</a:t>
          </a:r>
          <a:endParaRPr lang="en-US" sz="1200" b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/>
            <a:t>EPA recommends mitigation if the results of one long-term test or time-weighted average of two or more short-term tests show radon levels of 4 pCi/L.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/>
            <a:t>Radon levels less than 4 pCi/L still pose risk. Consider mitigation between 2 - 4 pCi/L.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/>
            <a:t>A short-term test will yield faster results, but a long-term test will give you a better understanding of your home's year-round average radon level.</a:t>
          </a:r>
        </a:p>
      </xdr:txBody>
    </xdr:sp>
    <xdr:clientData/>
  </xdr:twoCellAnchor>
  <xdr:twoCellAnchor>
    <xdr:from>
      <xdr:col>0</xdr:col>
      <xdr:colOff>53340</xdr:colOff>
      <xdr:row>5</xdr:row>
      <xdr:rowOff>30480</xdr:rowOff>
    </xdr:from>
    <xdr:to>
      <xdr:col>3</xdr:col>
      <xdr:colOff>2331720</xdr:colOff>
      <xdr:row>7</xdr:row>
      <xdr:rowOff>457200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99D458-0838-40A9-891C-16115B3DC1B4}"/>
            </a:ext>
          </a:extLst>
        </xdr:cNvPr>
        <xdr:cNvSpPr txBox="1"/>
      </xdr:nvSpPr>
      <xdr:spPr>
        <a:xfrm>
          <a:off x="53340" y="1394460"/>
          <a:ext cx="8587740" cy="929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>
            <a:buFont typeface="Arial" panose="020B0604020202020204" pitchFamily="34" charset="0"/>
            <a:buNone/>
          </a:pPr>
          <a:r>
            <a:rPr lang="en-US" sz="1200" b="0"/>
            <a:t>INSTRUCTIONS: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/>
            <a:t>This table calculates time-weighted average up to 4 measurements.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/>
            <a:t>Enter measurement results and testing hours for up to 4 measurements.</a:t>
          </a:r>
          <a:r>
            <a:rPr lang="en-US" sz="1200" b="0" baseline="0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 baseline="0"/>
            <a:t>Enter NUMBERS only in the yellow highlighted boxes.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D14" sqref="D14"/>
    </sheetView>
  </sheetViews>
  <sheetFormatPr defaultColWidth="8.85546875" defaultRowHeight="12.75" x14ac:dyDescent="0.2"/>
  <cols>
    <col min="1" max="3" width="30.7109375" style="6" customWidth="1"/>
    <col min="4" max="4" width="34.28515625" style="6" customWidth="1"/>
    <col min="5" max="8" width="8.85546875" style="6" customWidth="1"/>
    <col min="9" max="9" width="8.85546875" style="6" hidden="1" customWidth="1"/>
    <col min="10" max="16384" width="8.85546875" style="6"/>
  </cols>
  <sheetData>
    <row r="1" spans="1:6" ht="28.5" customHeight="1" x14ac:dyDescent="0.35">
      <c r="A1" s="37" t="s">
        <v>9</v>
      </c>
      <c r="B1" s="38"/>
      <c r="C1" s="38"/>
      <c r="D1" s="39"/>
      <c r="E1" s="5"/>
    </row>
    <row r="2" spans="1:6" s="10" customFormat="1" ht="20.100000000000001" customHeight="1" thickBot="1" x14ac:dyDescent="0.3">
      <c r="A2" s="7" t="s">
        <v>3</v>
      </c>
      <c r="B2" s="1"/>
      <c r="C2" s="8"/>
      <c r="D2" s="9"/>
    </row>
    <row r="3" spans="1:6" s="10" customFormat="1" ht="20.100000000000001" customHeight="1" x14ac:dyDescent="0.25">
      <c r="A3" s="7" t="s">
        <v>4</v>
      </c>
      <c r="B3" s="3"/>
      <c r="C3" s="47" t="s">
        <v>10</v>
      </c>
      <c r="D3" s="48"/>
    </row>
    <row r="4" spans="1:6" s="10" customFormat="1" ht="20.100000000000001" customHeight="1" x14ac:dyDescent="0.25">
      <c r="A4" s="7" t="s">
        <v>5</v>
      </c>
      <c r="B4" s="4"/>
      <c r="C4" s="43" t="str">
        <f>IF(D14="","No Data to Evaluate - Please Enter Data",IF(D14&gt;4,"Mitigation Recommended",IF(AND(D14&gt;1.9999,D14&lt;4.000001),"Consider Mitigation","No Mitigation Required")))</f>
        <v>No Data to Evaluate - Please Enter Data</v>
      </c>
      <c r="D4" s="44"/>
    </row>
    <row r="5" spans="1:6" s="10" customFormat="1" ht="20.100000000000001" customHeight="1" thickBot="1" x14ac:dyDescent="0.3">
      <c r="A5" s="11"/>
      <c r="B5" s="12"/>
      <c r="C5" s="45"/>
      <c r="D5" s="46"/>
    </row>
    <row r="6" spans="1:6" s="10" customFormat="1" ht="20.100000000000001" customHeight="1" x14ac:dyDescent="0.25">
      <c r="A6" s="7"/>
      <c r="B6" s="13"/>
      <c r="C6" s="14"/>
      <c r="D6" s="15"/>
    </row>
    <row r="7" spans="1:6" s="10" customFormat="1" ht="20.100000000000001" customHeight="1" x14ac:dyDescent="0.25">
      <c r="A7" s="7"/>
      <c r="B7" s="13"/>
      <c r="C7" s="14"/>
      <c r="D7" s="15"/>
    </row>
    <row r="8" spans="1:6" ht="40.15" customHeight="1" thickBot="1" x14ac:dyDescent="0.3">
      <c r="A8" s="16"/>
      <c r="B8" s="17"/>
      <c r="C8" s="17"/>
      <c r="D8" s="18"/>
    </row>
    <row r="9" spans="1:6" ht="20.100000000000001" customHeight="1" thickBot="1" x14ac:dyDescent="0.3">
      <c r="A9" s="19" t="s">
        <v>6</v>
      </c>
      <c r="B9" s="19" t="s">
        <v>1</v>
      </c>
      <c r="C9" s="19" t="s">
        <v>2</v>
      </c>
      <c r="D9" s="20" t="s">
        <v>11</v>
      </c>
    </row>
    <row r="10" spans="1:6" ht="20.100000000000001" customHeight="1" x14ac:dyDescent="0.25">
      <c r="A10" s="21">
        <v>1</v>
      </c>
      <c r="B10" s="2"/>
      <c r="C10" s="2"/>
      <c r="D10" s="22">
        <f>B10*C10</f>
        <v>0</v>
      </c>
      <c r="F10" s="23"/>
    </row>
    <row r="11" spans="1:6" ht="20.100000000000001" customHeight="1" x14ac:dyDescent="0.25">
      <c r="A11" s="24">
        <v>2</v>
      </c>
      <c r="B11" s="2"/>
      <c r="C11" s="2"/>
      <c r="D11" s="22">
        <f>B11*C11</f>
        <v>0</v>
      </c>
    </row>
    <row r="12" spans="1:6" ht="20.100000000000001" customHeight="1" x14ac:dyDescent="0.25">
      <c r="A12" s="24">
        <v>3</v>
      </c>
      <c r="B12" s="2"/>
      <c r="C12" s="2"/>
      <c r="D12" s="22">
        <f t="shared" ref="D12:D13" si="0">B12*C12</f>
        <v>0</v>
      </c>
    </row>
    <row r="13" spans="1:6" ht="20.100000000000001" customHeight="1" x14ac:dyDescent="0.25">
      <c r="A13" s="24">
        <v>4</v>
      </c>
      <c r="B13" s="2"/>
      <c r="C13" s="2"/>
      <c r="D13" s="22">
        <f t="shared" si="0"/>
        <v>0</v>
      </c>
    </row>
    <row r="14" spans="1:6" ht="20.100000000000001" customHeight="1" x14ac:dyDescent="0.25">
      <c r="A14" s="32" t="s">
        <v>7</v>
      </c>
      <c r="B14" s="33"/>
      <c r="C14" s="33"/>
      <c r="D14" s="25" t="str">
        <f>IF((SUM(D10:D13))&gt;0,(SUM(D10:D13)/SUM(C10:C13)),"")</f>
        <v/>
      </c>
      <c r="E14" s="26"/>
    </row>
    <row r="15" spans="1:6" ht="16.899999999999999" customHeight="1" thickBot="1" x14ac:dyDescent="0.25">
      <c r="A15" s="40" t="s">
        <v>8</v>
      </c>
      <c r="B15" s="41"/>
      <c r="C15" s="41"/>
      <c r="D15" s="42"/>
    </row>
    <row r="16" spans="1:6" ht="20.100000000000001" customHeight="1" x14ac:dyDescent="0.25">
      <c r="A16" s="27"/>
      <c r="B16" s="28"/>
      <c r="C16" s="28"/>
      <c r="D16" s="29"/>
    </row>
    <row r="17" spans="1:9" ht="20.100000000000001" customHeight="1" x14ac:dyDescent="0.25">
      <c r="A17" s="27"/>
      <c r="B17" s="28"/>
      <c r="C17" s="28"/>
      <c r="D17" s="29"/>
    </row>
    <row r="18" spans="1:9" ht="20.100000000000001" customHeight="1" x14ac:dyDescent="0.25">
      <c r="A18" s="27"/>
      <c r="B18" s="28"/>
      <c r="C18" s="28"/>
      <c r="D18" s="29"/>
      <c r="G18" s="30"/>
    </row>
    <row r="19" spans="1:9" ht="20.100000000000001" customHeight="1" x14ac:dyDescent="0.25">
      <c r="A19" s="27"/>
      <c r="B19" s="28"/>
      <c r="C19" s="28"/>
      <c r="D19" s="29"/>
    </row>
    <row r="20" spans="1:9" ht="35.450000000000003" customHeight="1" thickBot="1" x14ac:dyDescent="0.25">
      <c r="A20" s="34"/>
      <c r="B20" s="35"/>
      <c r="C20" s="35"/>
      <c r="D20" s="36"/>
      <c r="I20" s="31" t="s">
        <v>0</v>
      </c>
    </row>
  </sheetData>
  <sheetProtection algorithmName="SHA-512" hashValue="DhGS71Sgf6Q7gTuvB4UDvWjhm1FMrinHte+D4loKL8TAmBItH0mePo4PI42sAwtuBZVyIGpgwyM7kqDUxbvtxA==" saltValue="5wDrOlcN9Jke8svTghbCTg==" spinCount="100000" sheet="1" objects="1" scenarios="1"/>
  <mergeCells count="6">
    <mergeCell ref="A14:C14"/>
    <mergeCell ref="A20:D20"/>
    <mergeCell ref="A1:D1"/>
    <mergeCell ref="A15:D15"/>
    <mergeCell ref="C4:D5"/>
    <mergeCell ref="C3:D3"/>
  </mergeCells>
  <phoneticPr fontId="0" type="noConversion"/>
  <conditionalFormatting sqref="A20:D20">
    <cfRule type="cellIs" dxfId="7" priority="11" stopIfTrue="1" operator="equal">
      <formula>#REF!</formula>
    </cfRule>
    <cfRule type="cellIs" dxfId="6" priority="12" stopIfTrue="1" operator="equal">
      <formula>$I$20</formula>
    </cfRule>
  </conditionalFormatting>
  <conditionalFormatting sqref="A15:D15">
    <cfRule type="cellIs" dxfId="5" priority="5" stopIfTrue="1" operator="equal">
      <formula>#REF!</formula>
    </cfRule>
    <cfRule type="cellIs" dxfId="4" priority="6" stopIfTrue="1" operator="equal">
      <formula>$I$20</formula>
    </cfRule>
  </conditionalFormatting>
  <conditionalFormatting sqref="C4:D5">
    <cfRule type="containsText" dxfId="3" priority="4" operator="containsText" text="Mitigation Recommended">
      <formula>NOT(ISERROR(SEARCH("Mitigation Recommended",C4)))</formula>
    </cfRule>
    <cfRule type="containsText" dxfId="2" priority="3" operator="containsText" text="No Mitigation Required">
      <formula>NOT(ISERROR(SEARCH("No Mitigation Required",C4)))</formula>
    </cfRule>
    <cfRule type="cellIs" dxfId="1" priority="2" operator="equal">
      <formula>"No Data to Evaluate - Please Enter Data"</formula>
    </cfRule>
    <cfRule type="cellIs" dxfId="0" priority="1" operator="equal">
      <formula>"Consider Mitigation"</formula>
    </cfRule>
  </conditionalFormatting>
  <dataValidations count="2">
    <dataValidation type="decimal" allowBlank="1" showInputMessage="1" showErrorMessage="1" error="Please enter a number here." prompt="Enter number here" sqref="B10:B13">
      <formula1>0</formula1>
      <formula2>1000</formula2>
    </dataValidation>
    <dataValidation type="decimal" allowBlank="1" showInputMessage="1" showErrorMessage="1" error="Please enter the number of hours here." prompt="Enter number of hours here" sqref="C10:C13">
      <formula1>24</formula1>
      <formula2>10000</formula2>
    </dataValidation>
  </dataValidations>
  <printOptions horizontalCentered="1"/>
  <pageMargins left="0.75" right="0.75" top="1" bottom="1" header="0.5" footer="0.5"/>
  <pageSetup scale="85" orientation="landscape" r:id="rId1"/>
  <headerFooter alignWithMargins="0"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TWA</vt:lpstr>
      <vt:lpstr>TWA!Print_Area</vt:lpstr>
    </vt:vector>
  </TitlesOfParts>
  <Company>FDEP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Benzo(a)pyrene conversion table</dc:title>
  <dc:creator>FDEP</dc:creator>
  <cp:keywords>Benzo(a)pyrene; B(a)p; Conversion</cp:keywords>
  <dc:description>Fixed rounding error on comnparison statements 11-26-07</dc:description>
  <cp:lastModifiedBy>Joseph Kidder</cp:lastModifiedBy>
  <cp:lastPrinted>2019-02-15T15:02:08Z</cp:lastPrinted>
  <dcterms:created xsi:type="dcterms:W3CDTF">2005-04-26T13:22:53Z</dcterms:created>
  <dcterms:modified xsi:type="dcterms:W3CDTF">2019-04-30T21:26:47Z</dcterms:modified>
  <cp:category>Calculator</cp:category>
  <cp:contentStatus>Updated 11-26-07</cp:contentStatus>
</cp:coreProperties>
</file>