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https://floridahealth-my.sharepoint.com/personal/andrea_gary_flhealth_gov/Documents/Contracts and Policy/MERCER/"/>
    </mc:Choice>
  </mc:AlternateContent>
  <bookViews>
    <workbookView xWindow="0" yWindow="0" windowWidth="20490" windowHeight="7530" tabRatio="784" activeTab="1"/>
  </bookViews>
  <sheets>
    <sheet name="Instructions" sheetId="38" r:id="rId1"/>
    <sheet name="Respondent Score" sheetId="37" r:id="rId2"/>
    <sheet name="A-Northern Cluster" sheetId="15" r:id="rId3"/>
    <sheet name="Region 1" sheetId="23" r:id="rId4"/>
    <sheet name="Region 2" sheetId="25" r:id="rId5"/>
    <sheet name="Region 3" sheetId="26" r:id="rId6"/>
    <sheet name="Region 4" sheetId="27" r:id="rId7"/>
    <sheet name="B-Central- SW Cluster" sheetId="16" r:id="rId8"/>
    <sheet name="Region 5" sheetId="31" r:id="rId9"/>
    <sheet name="Region 6" sheetId="30" r:id="rId10"/>
    <sheet name="Region 7" sheetId="29" r:id="rId11"/>
    <sheet name="Region 8" sheetId="28" r:id="rId12"/>
    <sheet name="C-Southern-SE Cluster" sheetId="17" r:id="rId13"/>
    <sheet name="Region 9" sheetId="34" r:id="rId14"/>
    <sheet name="Region 10" sheetId="33" r:id="rId15"/>
    <sheet name="Region 11" sheetId="32" r:id="rId16"/>
  </sheets>
  <definedNames>
    <definedName name="_xlnm.Print_Area" localSheetId="0">Instructions!$A$1:$I$26</definedName>
    <definedName name="_xlnm.Print_Area" localSheetId="3">'Region 1'!$A$1:$C$14</definedName>
    <definedName name="_xlnm.Print_Area" localSheetId="14">'Region 10'!$A$1:$C$14</definedName>
    <definedName name="_xlnm.Print_Area" localSheetId="15">'Region 11'!$A$1:$C$14</definedName>
    <definedName name="_xlnm.Print_Area" localSheetId="4">'Region 2'!$A$1:$C$14</definedName>
    <definedName name="_xlnm.Print_Area" localSheetId="5">'Region 3'!$A$1:$C$14</definedName>
    <definedName name="_xlnm.Print_Area" localSheetId="6">'Region 4'!$A$1:$C$14</definedName>
    <definedName name="_xlnm.Print_Area" localSheetId="8">'Region 5'!$A$1:$C$14</definedName>
    <definedName name="_xlnm.Print_Area" localSheetId="9">'Region 6'!$A$1:$C$14</definedName>
    <definedName name="_xlnm.Print_Area" localSheetId="10">'Region 7'!$A$1:$C$14</definedName>
    <definedName name="_xlnm.Print_Area" localSheetId="11">'Region 8'!$A$1:$C$14</definedName>
    <definedName name="_xlnm.Print_Area" localSheetId="13">'Region 9'!$A$1:$C$14</definedName>
    <definedName name="_xlnm.Print_Area" localSheetId="1">'Respondent Score'!$A$1:$K$26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6" l="1"/>
  <c r="B6" i="16" l="1"/>
  <c r="C6" i="16"/>
  <c r="E6" i="16" s="1"/>
  <c r="B7" i="16"/>
  <c r="C7" i="16"/>
  <c r="E7" i="16" s="1"/>
  <c r="B8" i="16"/>
  <c r="C8" i="16"/>
  <c r="E8" i="16" s="1"/>
  <c r="B9" i="16"/>
  <c r="C9" i="16"/>
  <c r="E9" i="16" s="1"/>
  <c r="B10" i="16"/>
  <c r="C10" i="16"/>
  <c r="E10" i="16" s="1"/>
  <c r="B11" i="16"/>
  <c r="C11" i="16"/>
  <c r="E11" i="16" s="1"/>
  <c r="B12" i="16"/>
  <c r="C12" i="16"/>
  <c r="E12" i="16" s="1"/>
  <c r="B13" i="16"/>
  <c r="C13" i="16"/>
  <c r="E13" i="16" s="1"/>
  <c r="B14" i="16"/>
  <c r="C14" i="16"/>
  <c r="E14" i="16" s="1"/>
  <c r="B15" i="16"/>
  <c r="C15" i="16"/>
  <c r="E15" i="16" s="1"/>
  <c r="B16" i="16"/>
  <c r="C16" i="16"/>
  <c r="E16" i="16" s="1"/>
  <c r="B6" i="15"/>
  <c r="B16" i="37" s="1"/>
  <c r="C6" i="15"/>
  <c r="E6" i="15" s="1"/>
  <c r="B7" i="15"/>
  <c r="C7" i="15"/>
  <c r="E7" i="15" s="1"/>
  <c r="B8" i="15"/>
  <c r="B18" i="37" s="1"/>
  <c r="C8" i="15"/>
  <c r="E8" i="15" s="1"/>
  <c r="B9" i="15"/>
  <c r="C9" i="15"/>
  <c r="E9" i="15" s="1"/>
  <c r="B10" i="15"/>
  <c r="B20" i="37" s="1"/>
  <c r="C10" i="15"/>
  <c r="E10" i="15" s="1"/>
  <c r="B11" i="15"/>
  <c r="C11" i="15"/>
  <c r="E11" i="15" s="1"/>
  <c r="B12" i="15"/>
  <c r="B22" i="37" s="1"/>
  <c r="C12" i="15"/>
  <c r="E12" i="15" s="1"/>
  <c r="B13" i="15"/>
  <c r="C13" i="15"/>
  <c r="E13" i="15" s="1"/>
  <c r="B14" i="15"/>
  <c r="B24" i="37" s="1"/>
  <c r="C14" i="15"/>
  <c r="E14" i="15" s="1"/>
  <c r="B15" i="15"/>
  <c r="C15" i="15"/>
  <c r="E15" i="15" s="1"/>
  <c r="B16" i="15"/>
  <c r="B26" i="37" s="1"/>
  <c r="C16" i="15"/>
  <c r="E16" i="15" s="1"/>
  <c r="B6" i="17"/>
  <c r="C6" i="17"/>
  <c r="E6" i="17" s="1"/>
  <c r="B7" i="17"/>
  <c r="C7" i="17"/>
  <c r="E7" i="17" s="1"/>
  <c r="B8" i="17"/>
  <c r="C8" i="17"/>
  <c r="E8" i="17" s="1"/>
  <c r="B9" i="17"/>
  <c r="C9" i="17"/>
  <c r="E9" i="17" s="1"/>
  <c r="B10" i="17"/>
  <c r="C10" i="17"/>
  <c r="E10" i="17" s="1"/>
  <c r="B11" i="17"/>
  <c r="C11" i="17"/>
  <c r="E11" i="17" s="1"/>
  <c r="B12" i="17"/>
  <c r="C12" i="17"/>
  <c r="E12" i="17" s="1"/>
  <c r="B13" i="17"/>
  <c r="C13" i="17"/>
  <c r="E13" i="17" s="1"/>
  <c r="B14" i="17"/>
  <c r="C14" i="17"/>
  <c r="E14" i="17" s="1"/>
  <c r="B15" i="17"/>
  <c r="C15" i="17"/>
  <c r="E15" i="17" s="1"/>
  <c r="B16" i="17"/>
  <c r="C16" i="17"/>
  <c r="E16" i="17" s="1"/>
  <c r="B25" i="37" l="1"/>
  <c r="B23" i="37"/>
  <c r="B21" i="37"/>
  <c r="B19" i="37"/>
  <c r="B17" i="37"/>
  <c r="B5" i="17"/>
  <c r="B5" i="15"/>
  <c r="B15" i="37" s="1"/>
  <c r="C5" i="17" l="1"/>
  <c r="C5" i="16"/>
  <c r="C5" i="15"/>
  <c r="C9" i="37" l="1"/>
  <c r="E5" i="17"/>
  <c r="C8" i="37"/>
  <c r="E5" i="16"/>
  <c r="C7" i="37"/>
  <c r="E5" i="15"/>
  <c r="C15" i="37" l="1"/>
  <c r="E15" i="37" s="1"/>
  <c r="F15" i="37" s="1"/>
  <c r="G15" i="37" s="1"/>
  <c r="H15" i="37" s="1"/>
  <c r="C17" i="37"/>
  <c r="E17" i="37" s="1"/>
  <c r="F17" i="37" s="1"/>
  <c r="G17" i="37" s="1"/>
  <c r="H17" i="37" s="1"/>
  <c r="C18" i="37"/>
  <c r="E18" i="37" s="1"/>
  <c r="F18" i="37" s="1"/>
  <c r="G18" i="37" s="1"/>
  <c r="H18" i="37" s="1"/>
  <c r="C20" i="37"/>
  <c r="E20" i="37" s="1"/>
  <c r="F20" i="37" s="1"/>
  <c r="G20" i="37" s="1"/>
  <c r="H20" i="37" s="1"/>
  <c r="C22" i="37"/>
  <c r="E22" i="37" s="1"/>
  <c r="F22" i="37" s="1"/>
  <c r="G22" i="37" s="1"/>
  <c r="H22" i="37" s="1"/>
  <c r="C24" i="37"/>
  <c r="E24" i="37" s="1"/>
  <c r="F24" i="37" s="1"/>
  <c r="G24" i="37" s="1"/>
  <c r="H24" i="37" s="1"/>
  <c r="C26" i="37"/>
  <c r="E26" i="37" s="1"/>
  <c r="F26" i="37" s="1"/>
  <c r="G26" i="37" s="1"/>
  <c r="H26" i="37" s="1"/>
  <c r="C16" i="37"/>
  <c r="E16" i="37" s="1"/>
  <c r="F16" i="37" s="1"/>
  <c r="G16" i="37" s="1"/>
  <c r="H16" i="37" s="1"/>
  <c r="C19" i="37"/>
  <c r="E19" i="37" s="1"/>
  <c r="F19" i="37" s="1"/>
  <c r="G19" i="37" s="1"/>
  <c r="H19" i="37" s="1"/>
  <c r="C21" i="37"/>
  <c r="E21" i="37" s="1"/>
  <c r="F21" i="37" s="1"/>
  <c r="G21" i="37" s="1"/>
  <c r="H21" i="37" s="1"/>
  <c r="C23" i="37"/>
  <c r="E23" i="37" s="1"/>
  <c r="F23" i="37" s="1"/>
  <c r="G23" i="37" s="1"/>
  <c r="H23" i="37" s="1"/>
  <c r="C25" i="37"/>
  <c r="E25" i="37" s="1"/>
  <c r="F25" i="37" s="1"/>
  <c r="G25" i="37" s="1"/>
  <c r="H25" i="37" s="1"/>
  <c r="A12" i="37" l="1"/>
</calcChain>
</file>

<file path=xl/sharedStrings.xml><?xml version="1.0" encoding="utf-8"?>
<sst xmlns="http://schemas.openxmlformats.org/spreadsheetml/2006/main" count="300" uniqueCount="69">
  <si>
    <t>Service Provider Type</t>
  </si>
  <si>
    <t>Recipient Count</t>
  </si>
  <si>
    <t xml:space="preserve">Ratio </t>
  </si>
  <si>
    <t>Ratio Results</t>
  </si>
  <si>
    <t>%</t>
  </si>
  <si>
    <t>Points</t>
  </si>
  <si>
    <t>Board Certified or Board Eligible Adult Psychiatrist</t>
  </si>
  <si>
    <t>Board Certified or Board Eligible Child Psychiatrist</t>
  </si>
  <si>
    <t>Cardiology (PEDS)</t>
  </si>
  <si>
    <t>Endocrinology (PEDS)</t>
  </si>
  <si>
    <t>Agreements/Contracts</t>
  </si>
  <si>
    <t xml:space="preserve">Percentage of agreements/contracts for each service provider type </t>
  </si>
  <si>
    <t>Enter Respondent Name Below</t>
  </si>
  <si>
    <t>Region 1</t>
  </si>
  <si>
    <t>Region 2</t>
  </si>
  <si>
    <t>Region 3</t>
  </si>
  <si>
    <t>Region 4</t>
  </si>
  <si>
    <t>Region 5</t>
  </si>
  <si>
    <t>Region 6</t>
  </si>
  <si>
    <t>Region 7</t>
  </si>
  <si>
    <t>Region 8</t>
  </si>
  <si>
    <t>Region 9</t>
  </si>
  <si>
    <t>Region 10</t>
  </si>
  <si>
    <t>Region 11</t>
  </si>
  <si>
    <t>CMS Plan
Region Cluster</t>
  </si>
  <si>
    <t>A: North</t>
  </si>
  <si>
    <t>Y</t>
  </si>
  <si>
    <t>B: Central - Southwest</t>
  </si>
  <si>
    <t>C: South - Southeast</t>
  </si>
  <si>
    <t>Bidding on Region (Y/N)</t>
  </si>
  <si>
    <t>N</t>
  </si>
  <si>
    <t>General Instructions:</t>
  </si>
  <si>
    <t>Service Provider Types to be Measured List</t>
  </si>
  <si>
    <t>Statewide Essential Providers Scoring Template Fields</t>
  </si>
  <si>
    <t>Field</t>
  </si>
  <si>
    <t>Respondent Data Entry Required</t>
  </si>
  <si>
    <t>Description</t>
  </si>
  <si>
    <t>*Agreements/Contracts</t>
  </si>
  <si>
    <t>Ratio</t>
  </si>
  <si>
    <t>No</t>
  </si>
  <si>
    <t>Yes</t>
  </si>
  <si>
    <t>See Service Provider Types to be Measured List above</t>
  </si>
  <si>
    <t>*Agreement/Contracts count to be entered by respondent</t>
  </si>
  <si>
    <t>Recipient count utilized for as part of calculation for Ratio Results</t>
  </si>
  <si>
    <t>Regional provider ratio</t>
  </si>
  <si>
    <t>Shows service provider type requirement count for region using Recipient Count as the dividend and Ratio as the divisor</t>
  </si>
  <si>
    <t>Row B/E Calculation</t>
  </si>
  <si>
    <t>The number of agreement/contracts Respondent entered in column 'b', divided by the total number of providers and converted to a %</t>
  </si>
  <si>
    <t>Total Agreements/Contracts</t>
  </si>
  <si>
    <t>Total Score</t>
  </si>
  <si>
    <t>Total Recipient Count</t>
  </si>
  <si>
    <t>A-Northern Cluster</t>
  </si>
  <si>
    <t>B-Central- SW Cluster</t>
  </si>
  <si>
    <t>C-Southern-SE Cluster</t>
  </si>
  <si>
    <t>Oncology/Hematology, pediatric</t>
  </si>
  <si>
    <t>Pediatric Nephrologists</t>
  </si>
  <si>
    <t>Pediatric Neurologists</t>
  </si>
  <si>
    <t>Pediatric Rheumatologists</t>
  </si>
  <si>
    <t>Pediatric Surgery</t>
  </si>
  <si>
    <t>Pediatrics</t>
  </si>
  <si>
    <t>Urology, pediatric</t>
  </si>
  <si>
    <t>Pulmonology, pediatric</t>
  </si>
  <si>
    <t>Urology, Pediatric</t>
  </si>
  <si>
    <t>Pulmonology, Pediatric</t>
  </si>
  <si>
    <t>Oncology/Hematology, Pediatric</t>
  </si>
  <si>
    <t>Total %</t>
  </si>
  <si>
    <t>SCORE</t>
  </si>
  <si>
    <t>Required Provider Types Workbook Explanation</t>
  </si>
  <si>
    <t>Each Respondent shall complete the Agreements/Contracts scoring template worksheet. The respondent is required to submit the total number of individual providers with whom they have agreements/contracts per Provider Type by using column 'b' on the eleven regional worksheets.
Provider must also complete the 'Respondent Score' tab with the vendor name and region clusters they are bidding on. A final score is calculated on this tab based on the inputs on the regional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</si>
</sst>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b/>
      <sz val="16"/>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0" tint="-0.249977111117893"/>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70">
    <xf numFmtId="0" fontId="0" fillId="0" borderId="0" xfId="0"/>
    <xf numFmtId="0" fontId="0" fillId="0" borderId="0" xfId="0" applyAlignment="1" applyProtection="1">
      <alignment wrapText="1"/>
    </xf>
    <xf numFmtId="0" fontId="0" fillId="0" borderId="0" xfId="0" applyFill="1" applyAlignment="1" applyProtection="1">
      <alignment wrapText="1"/>
    </xf>
    <xf numFmtId="0" fontId="0" fillId="0" borderId="0" xfId="0" applyFill="1" applyProtection="1"/>
    <xf numFmtId="0" fontId="0" fillId="0" borderId="0" xfId="0" applyProtection="1"/>
    <xf numFmtId="0" fontId="0" fillId="0" borderId="4" xfId="0" applyBorder="1" applyAlignment="1" applyProtection="1">
      <alignment horizontal="center" vertical="center" wrapText="1"/>
    </xf>
    <xf numFmtId="0" fontId="4" fillId="6" borderId="1" xfId="0"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1" fillId="5" borderId="3" xfId="0" applyFont="1" applyFill="1" applyBorder="1" applyAlignment="1" applyProtection="1">
      <alignment horizontal="center" vertical="center" wrapText="1"/>
    </xf>
    <xf numFmtId="0" fontId="5" fillId="0" borderId="0" xfId="0" applyFont="1" applyAlignment="1">
      <alignment vertical="center"/>
    </xf>
    <xf numFmtId="0" fontId="0" fillId="0" borderId="0" xfId="0"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vertical="center" wrapText="1"/>
    </xf>
    <xf numFmtId="0" fontId="1" fillId="0" borderId="0"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4" fillId="6" borderId="1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9" fontId="1" fillId="2" borderId="1" xfId="0" applyNumberFormat="1"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165" fontId="0" fillId="0" borderId="5" xfId="1" applyNumberFormat="1" applyFont="1" applyBorder="1" applyAlignment="1" applyProtection="1">
      <alignment vertical="center"/>
    </xf>
    <xf numFmtId="1" fontId="0" fillId="0" borderId="0" xfId="0" applyNumberFormat="1" applyFill="1" applyBorder="1" applyAlignment="1" applyProtection="1">
      <alignment vertical="center"/>
    </xf>
    <xf numFmtId="43" fontId="0" fillId="0" borderId="0" xfId="0" applyNumberFormat="1" applyFill="1" applyBorder="1" applyAlignment="1" applyProtection="1">
      <alignment vertical="center"/>
    </xf>
    <xf numFmtId="165" fontId="0" fillId="0" borderId="12" xfId="1" applyNumberFormat="1" applyFont="1" applyBorder="1" applyAlignment="1" applyProtection="1">
      <alignment vertical="center"/>
    </xf>
    <xf numFmtId="0" fontId="1" fillId="0" borderId="0"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Fill="1" applyAlignment="1" applyProtection="1">
      <alignment vertical="center" wrapText="1"/>
    </xf>
    <xf numFmtId="1" fontId="1" fillId="2" borderId="1" xfId="0" applyNumberFormat="1" applyFont="1" applyFill="1" applyBorder="1" applyAlignment="1" applyProtection="1">
      <alignment horizontal="center" vertical="center" wrapText="1"/>
    </xf>
    <xf numFmtId="1" fontId="1" fillId="0" borderId="0" xfId="0" applyNumberFormat="1" applyFont="1" applyFill="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Alignment="1" applyProtection="1">
      <alignment vertical="center" wrapText="1"/>
    </xf>
    <xf numFmtId="0" fontId="0" fillId="4" borderId="1" xfId="0" applyFill="1" applyBorder="1" applyAlignment="1" applyProtection="1">
      <alignment vertical="center" wrapText="1"/>
      <protection locked="0"/>
    </xf>
    <xf numFmtId="165" fontId="0" fillId="0" borderId="1" xfId="1" applyNumberFormat="1" applyFont="1" applyBorder="1" applyAlignment="1" applyProtection="1">
      <alignment vertical="center" wrapText="1"/>
    </xf>
    <xf numFmtId="0" fontId="4" fillId="0" borderId="1" xfId="0" applyFont="1" applyFill="1" applyBorder="1" applyAlignment="1" applyProtection="1">
      <alignment vertical="center" wrapText="1"/>
    </xf>
    <xf numFmtId="0" fontId="4" fillId="0" borderId="1" xfId="0" applyFont="1" applyBorder="1" applyAlignment="1" applyProtection="1">
      <alignment vertical="center" wrapText="1"/>
    </xf>
    <xf numFmtId="0" fontId="4" fillId="0" borderId="1" xfId="0" applyFont="1" applyBorder="1" applyAlignment="1" applyProtection="1">
      <alignment horizontal="right" vertical="center" wrapText="1"/>
    </xf>
    <xf numFmtId="3" fontId="4" fillId="0" borderId="1" xfId="0" applyNumberFormat="1" applyFont="1" applyBorder="1" applyAlignment="1" applyProtection="1">
      <alignment horizontal="right" vertical="center"/>
    </xf>
    <xf numFmtId="165" fontId="4" fillId="0" borderId="1" xfId="1" applyNumberFormat="1" applyFont="1" applyFill="1" applyBorder="1" applyAlignment="1" applyProtection="1">
      <alignment horizontal="right" vertical="center"/>
    </xf>
    <xf numFmtId="2" fontId="4" fillId="0"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xf>
    <xf numFmtId="1" fontId="4" fillId="0" borderId="1" xfId="0" applyNumberFormat="1" applyFont="1" applyFill="1" applyBorder="1" applyAlignment="1" applyProtection="1">
      <alignment horizontal="right" vertical="center"/>
    </xf>
    <xf numFmtId="164" fontId="4" fillId="2" borderId="1" xfId="0" applyNumberFormat="1" applyFont="1" applyFill="1" applyBorder="1" applyAlignment="1" applyProtection="1">
      <alignment vertical="center" wrapText="1"/>
    </xf>
    <xf numFmtId="0" fontId="4" fillId="2" borderId="1" xfId="0" applyFont="1" applyFill="1" applyBorder="1" applyAlignment="1" applyProtection="1">
      <alignment vertical="center"/>
    </xf>
    <xf numFmtId="165" fontId="4" fillId="0" borderId="1" xfId="1" applyNumberFormat="1" applyFont="1" applyBorder="1" applyAlignment="1" applyProtection="1">
      <alignment horizontal="right" vertical="center"/>
    </xf>
    <xf numFmtId="0" fontId="4" fillId="0" borderId="0" xfId="0" applyFont="1" applyProtection="1"/>
    <xf numFmtId="0" fontId="4" fillId="4" borderId="1" xfId="0" applyFont="1" applyFill="1" applyBorder="1" applyAlignment="1" applyProtection="1">
      <alignment vertical="center" wrapText="1"/>
      <protection locked="0"/>
    </xf>
    <xf numFmtId="165" fontId="4" fillId="0" borderId="1" xfId="1" applyNumberFormat="1" applyFont="1" applyBorder="1" applyAlignment="1" applyProtection="1">
      <alignment vertical="center" wrapText="1"/>
    </xf>
    <xf numFmtId="0" fontId="4" fillId="0"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0" xfId="0" applyFont="1" applyAlignment="1" applyProtection="1">
      <alignment vertical="center"/>
    </xf>
    <xf numFmtId="10" fontId="4" fillId="0" borderId="1" xfId="2" applyNumberFormat="1" applyFont="1" applyBorder="1" applyAlignment="1" applyProtection="1">
      <alignment horizontal="right" vertical="center"/>
    </xf>
    <xf numFmtId="0" fontId="0" fillId="0" borderId="1" xfId="0" applyBorder="1" applyAlignment="1">
      <alignment horizontal="left" vertical="center" wrapText="1"/>
    </xf>
    <xf numFmtId="0" fontId="0" fillId="0" borderId="0" xfId="0" applyAlignment="1">
      <alignment vertical="center" wrapText="1"/>
    </xf>
    <xf numFmtId="0" fontId="1" fillId="5" borderId="1" xfId="0" applyFont="1" applyFill="1" applyBorder="1" applyAlignment="1">
      <alignment vertical="center" wrapText="1"/>
    </xf>
    <xf numFmtId="0" fontId="1" fillId="0" borderId="1" xfId="0" applyFont="1" applyBorder="1" applyAlignment="1">
      <alignment horizontal="center" vertical="center" wrapText="1"/>
    </xf>
    <xf numFmtId="0" fontId="0" fillId="0" borderId="0" xfId="0" applyBorder="1" applyAlignment="1">
      <alignment horizontal="center" vertical="center" wrapText="1"/>
    </xf>
    <xf numFmtId="0" fontId="1" fillId="5" borderId="1" xfId="0" applyFont="1" applyFill="1" applyBorder="1" applyAlignment="1" applyProtection="1"/>
    <xf numFmtId="0" fontId="0" fillId="5" borderId="1" xfId="0" applyFill="1" applyBorder="1" applyAlignment="1" applyProtection="1"/>
    <xf numFmtId="0" fontId="4" fillId="6" borderId="7"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3" fillId="0" borderId="0" xfId="0" applyFont="1" applyAlignment="1" applyProtection="1">
      <alignment wrapText="1"/>
    </xf>
    <xf numFmtId="0" fontId="0" fillId="0" borderId="0" xfId="0" applyAlignment="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6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19050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0025" y="40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Normal="100" zoomScaleSheetLayoutView="100" workbookViewId="0">
      <selection activeCell="A2" sqref="A2:I2"/>
    </sheetView>
  </sheetViews>
  <sheetFormatPr defaultRowHeight="15" x14ac:dyDescent="0.25"/>
  <cols>
    <col min="1" max="1" width="24" style="11" customWidth="1"/>
    <col min="2" max="16384" width="9.140625" style="11"/>
  </cols>
  <sheetData>
    <row r="1" spans="1:9" ht="21" x14ac:dyDescent="0.25">
      <c r="A1" s="10" t="s">
        <v>31</v>
      </c>
    </row>
    <row r="2" spans="1:9" ht="90.75" customHeight="1" x14ac:dyDescent="0.25">
      <c r="A2" s="59" t="s">
        <v>68</v>
      </c>
      <c r="B2" s="59"/>
      <c r="C2" s="59"/>
      <c r="D2" s="59"/>
      <c r="E2" s="59"/>
      <c r="F2" s="59"/>
      <c r="G2" s="59"/>
      <c r="H2" s="59"/>
      <c r="I2" s="59"/>
    </row>
    <row r="4" spans="1:9" ht="21" x14ac:dyDescent="0.25">
      <c r="A4" s="10" t="s">
        <v>67</v>
      </c>
    </row>
    <row r="5" spans="1:9" x14ac:dyDescent="0.25">
      <c r="A5" s="60" t="s">
        <v>32</v>
      </c>
      <c r="B5" s="60"/>
      <c r="C5" s="60"/>
      <c r="D5" s="60"/>
      <c r="E5" s="60"/>
      <c r="F5" s="60"/>
      <c r="G5" s="60"/>
      <c r="H5" s="60"/>
      <c r="I5" s="60"/>
    </row>
    <row r="6" spans="1:9" x14ac:dyDescent="0.25">
      <c r="A6" s="12" t="s">
        <v>6</v>
      </c>
      <c r="B6" s="13"/>
      <c r="C6" s="13"/>
      <c r="D6" s="13"/>
      <c r="E6" s="13"/>
      <c r="F6" s="13"/>
      <c r="G6" s="13"/>
      <c r="H6" s="13"/>
      <c r="I6" s="14"/>
    </row>
    <row r="7" spans="1:9" x14ac:dyDescent="0.25">
      <c r="A7" s="12" t="s">
        <v>7</v>
      </c>
      <c r="B7" s="13"/>
      <c r="C7" s="13"/>
      <c r="D7" s="13"/>
      <c r="E7" s="13"/>
      <c r="F7" s="13"/>
      <c r="G7" s="13"/>
      <c r="H7" s="13"/>
      <c r="I7" s="14"/>
    </row>
    <row r="8" spans="1:9" x14ac:dyDescent="0.25">
      <c r="A8" s="12" t="s">
        <v>8</v>
      </c>
      <c r="B8" s="13"/>
      <c r="C8" s="13"/>
      <c r="D8" s="13"/>
      <c r="E8" s="13"/>
      <c r="F8" s="13"/>
      <c r="G8" s="13"/>
      <c r="H8" s="13"/>
      <c r="I8" s="14"/>
    </row>
    <row r="9" spans="1:9" x14ac:dyDescent="0.25">
      <c r="A9" s="12" t="s">
        <v>9</v>
      </c>
      <c r="B9" s="13"/>
      <c r="C9" s="13"/>
      <c r="D9" s="13"/>
      <c r="E9" s="13"/>
      <c r="F9" s="13"/>
      <c r="G9" s="13"/>
      <c r="H9" s="13"/>
      <c r="I9" s="14"/>
    </row>
    <row r="10" spans="1:9" x14ac:dyDescent="0.25">
      <c r="A10" s="12" t="s">
        <v>64</v>
      </c>
      <c r="B10" s="13"/>
      <c r="C10" s="13"/>
      <c r="D10" s="13"/>
      <c r="E10" s="13"/>
      <c r="F10" s="13"/>
      <c r="G10" s="13"/>
      <c r="H10" s="13"/>
      <c r="I10" s="14"/>
    </row>
    <row r="11" spans="1:9" x14ac:dyDescent="0.25">
      <c r="A11" s="12" t="s">
        <v>55</v>
      </c>
      <c r="B11" s="13"/>
      <c r="C11" s="13"/>
      <c r="D11" s="13"/>
      <c r="E11" s="13"/>
      <c r="F11" s="13"/>
      <c r="G11" s="13"/>
      <c r="H11" s="13"/>
      <c r="I11" s="14"/>
    </row>
    <row r="12" spans="1:9" x14ac:dyDescent="0.25">
      <c r="A12" s="12" t="s">
        <v>56</v>
      </c>
      <c r="B12" s="13"/>
      <c r="C12" s="13"/>
      <c r="D12" s="13"/>
      <c r="E12" s="13"/>
      <c r="F12" s="13"/>
      <c r="G12" s="13"/>
      <c r="H12" s="13"/>
      <c r="I12" s="14"/>
    </row>
    <row r="13" spans="1:9" x14ac:dyDescent="0.25">
      <c r="A13" s="12" t="s">
        <v>57</v>
      </c>
      <c r="B13" s="13"/>
      <c r="C13" s="13"/>
      <c r="D13" s="13"/>
      <c r="E13" s="13"/>
      <c r="F13" s="13"/>
      <c r="G13" s="13"/>
      <c r="H13" s="13"/>
      <c r="I13" s="14"/>
    </row>
    <row r="14" spans="1:9" x14ac:dyDescent="0.25">
      <c r="A14" s="12" t="s">
        <v>58</v>
      </c>
      <c r="B14" s="13"/>
      <c r="C14" s="13"/>
      <c r="D14" s="13"/>
      <c r="E14" s="13"/>
      <c r="F14" s="13"/>
      <c r="G14" s="13"/>
      <c r="H14" s="13"/>
      <c r="I14" s="14"/>
    </row>
    <row r="15" spans="1:9" x14ac:dyDescent="0.25">
      <c r="A15" s="12" t="s">
        <v>59</v>
      </c>
      <c r="B15" s="13"/>
      <c r="C15" s="13"/>
      <c r="D15" s="13"/>
      <c r="E15" s="13"/>
      <c r="F15" s="13"/>
      <c r="G15" s="13"/>
      <c r="H15" s="13"/>
      <c r="I15" s="14"/>
    </row>
    <row r="16" spans="1:9" x14ac:dyDescent="0.25">
      <c r="A16" s="12" t="s">
        <v>62</v>
      </c>
      <c r="B16" s="13"/>
      <c r="C16" s="13"/>
      <c r="D16" s="13"/>
      <c r="E16" s="13"/>
      <c r="F16" s="13"/>
      <c r="G16" s="13"/>
      <c r="H16" s="13"/>
      <c r="I16" s="14"/>
    </row>
    <row r="17" spans="1:9" x14ac:dyDescent="0.25">
      <c r="A17" s="12" t="s">
        <v>63</v>
      </c>
      <c r="B17" s="13"/>
      <c r="C17" s="13"/>
      <c r="D17" s="13"/>
      <c r="E17" s="13"/>
      <c r="F17" s="13"/>
      <c r="G17" s="13"/>
      <c r="H17" s="13"/>
      <c r="I17" s="14"/>
    </row>
    <row r="19" spans="1:9" ht="15" customHeight="1" x14ac:dyDescent="0.25">
      <c r="A19" s="60" t="s">
        <v>33</v>
      </c>
      <c r="B19" s="60"/>
      <c r="C19" s="60"/>
      <c r="D19" s="60"/>
      <c r="E19" s="60"/>
      <c r="F19" s="60"/>
      <c r="G19" s="60"/>
      <c r="H19" s="60"/>
      <c r="I19" s="60"/>
    </row>
    <row r="20" spans="1:9" ht="33" customHeight="1" x14ac:dyDescent="0.25">
      <c r="A20" s="16" t="s">
        <v>34</v>
      </c>
      <c r="B20" s="61" t="s">
        <v>35</v>
      </c>
      <c r="C20" s="61"/>
      <c r="D20" s="61" t="s">
        <v>36</v>
      </c>
      <c r="E20" s="61"/>
      <c r="F20" s="61"/>
      <c r="G20" s="61"/>
      <c r="H20" s="61"/>
      <c r="I20" s="61"/>
    </row>
    <row r="21" spans="1:9" ht="40.5" customHeight="1" x14ac:dyDescent="0.25">
      <c r="A21" s="17" t="s">
        <v>0</v>
      </c>
      <c r="B21" s="58" t="s">
        <v>39</v>
      </c>
      <c r="C21" s="58"/>
      <c r="D21" s="58" t="s">
        <v>41</v>
      </c>
      <c r="E21" s="58"/>
      <c r="F21" s="58"/>
      <c r="G21" s="58"/>
      <c r="H21" s="58"/>
      <c r="I21" s="58"/>
    </row>
    <row r="22" spans="1:9" ht="40.5" customHeight="1" x14ac:dyDescent="0.25">
      <c r="A22" s="17" t="s">
        <v>37</v>
      </c>
      <c r="B22" s="58" t="s">
        <v>40</v>
      </c>
      <c r="C22" s="58"/>
      <c r="D22" s="58" t="s">
        <v>42</v>
      </c>
      <c r="E22" s="58"/>
      <c r="F22" s="58"/>
      <c r="G22" s="58"/>
      <c r="H22" s="58"/>
      <c r="I22" s="58"/>
    </row>
    <row r="23" spans="1:9" ht="40.5" customHeight="1" x14ac:dyDescent="0.25">
      <c r="A23" s="17" t="s">
        <v>1</v>
      </c>
      <c r="B23" s="58" t="s">
        <v>39</v>
      </c>
      <c r="C23" s="58"/>
      <c r="D23" s="58" t="s">
        <v>43</v>
      </c>
      <c r="E23" s="58"/>
      <c r="F23" s="58"/>
      <c r="G23" s="58"/>
      <c r="H23" s="58"/>
      <c r="I23" s="58"/>
    </row>
    <row r="24" spans="1:9" ht="40.5" customHeight="1" x14ac:dyDescent="0.25">
      <c r="A24" s="17" t="s">
        <v>38</v>
      </c>
      <c r="B24" s="58" t="s">
        <v>39</v>
      </c>
      <c r="C24" s="58"/>
      <c r="D24" s="58" t="s">
        <v>44</v>
      </c>
      <c r="E24" s="58"/>
      <c r="F24" s="58"/>
      <c r="G24" s="58"/>
      <c r="H24" s="58"/>
      <c r="I24" s="58"/>
    </row>
    <row r="25" spans="1:9" ht="40.5" customHeight="1" x14ac:dyDescent="0.25">
      <c r="A25" s="17" t="s">
        <v>3</v>
      </c>
      <c r="B25" s="58" t="s">
        <v>39</v>
      </c>
      <c r="C25" s="58"/>
      <c r="D25" s="58" t="s">
        <v>45</v>
      </c>
      <c r="E25" s="58"/>
      <c r="F25" s="58"/>
      <c r="G25" s="58"/>
      <c r="H25" s="58"/>
      <c r="I25" s="58"/>
    </row>
    <row r="26" spans="1:9" ht="48.75" customHeight="1" x14ac:dyDescent="0.25">
      <c r="A26" s="17" t="s">
        <v>4</v>
      </c>
      <c r="B26" s="58" t="s">
        <v>39</v>
      </c>
      <c r="C26" s="58"/>
      <c r="D26" s="58" t="s">
        <v>47</v>
      </c>
      <c r="E26" s="58"/>
      <c r="F26" s="58"/>
      <c r="G26" s="58"/>
      <c r="H26" s="58"/>
      <c r="I26" s="58"/>
    </row>
    <row r="27" spans="1:9" x14ac:dyDescent="0.25">
      <c r="A27" s="15"/>
      <c r="B27" s="62"/>
      <c r="C27" s="62"/>
      <c r="D27" s="62"/>
      <c r="E27" s="62"/>
      <c r="F27" s="62"/>
      <c r="G27" s="62"/>
      <c r="H27" s="62"/>
      <c r="I27" s="62"/>
    </row>
  </sheetData>
  <sheetProtection password="FBFA" sheet="1" objects="1" scenarios="1" formatCells="0" formatColumns="0" formatRows="0" autoFilter="0"/>
  <mergeCells count="19">
    <mergeCell ref="B27:C27"/>
    <mergeCell ref="D27:I27"/>
    <mergeCell ref="B25:C25"/>
    <mergeCell ref="D25:I25"/>
    <mergeCell ref="B26:C26"/>
    <mergeCell ref="D26:I26"/>
    <mergeCell ref="B22:C22"/>
    <mergeCell ref="D22:I22"/>
    <mergeCell ref="B23:C23"/>
    <mergeCell ref="D23:I23"/>
    <mergeCell ref="B24:C24"/>
    <mergeCell ref="D24:I24"/>
    <mergeCell ref="B21:C21"/>
    <mergeCell ref="D21:I21"/>
    <mergeCell ref="A2:I2"/>
    <mergeCell ref="A5:I5"/>
    <mergeCell ref="A19:I19"/>
    <mergeCell ref="B20:C20"/>
    <mergeCell ref="D20:I20"/>
  </mergeCells>
  <pageMargins left="0.7" right="0.7" top="0.75" bottom="0.75" header="0.3" footer="0.3"/>
  <pageSetup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J25" sqref="J25"/>
    </sheetView>
  </sheetViews>
  <sheetFormatPr defaultRowHeight="15" x14ac:dyDescent="0.25"/>
  <cols>
    <col min="1" max="1" width="37.5703125" style="25" customWidth="1"/>
    <col min="2" max="2" width="21" style="25" customWidth="1"/>
    <col min="3" max="3" width="14.42578125" style="25" customWidth="1"/>
    <col min="4" max="16384" width="9.140625" style="25"/>
  </cols>
  <sheetData>
    <row r="1" spans="1:3" ht="18.75" x14ac:dyDescent="0.25">
      <c r="A1" s="37" t="s">
        <v>18</v>
      </c>
      <c r="B1" s="32"/>
      <c r="C1" s="32"/>
    </row>
    <row r="2" spans="1:3" ht="30" x14ac:dyDescent="0.25">
      <c r="A2" s="22" t="s">
        <v>0</v>
      </c>
      <c r="B2" s="22" t="s">
        <v>10</v>
      </c>
      <c r="C2" s="22" t="s">
        <v>1</v>
      </c>
    </row>
    <row r="3" spans="1:3" ht="30" x14ac:dyDescent="0.25">
      <c r="A3" s="40" t="s">
        <v>6</v>
      </c>
      <c r="B3" s="38"/>
      <c r="C3" s="39">
        <v>8100.0000000000009</v>
      </c>
    </row>
    <row r="4" spans="1:3" ht="30" x14ac:dyDescent="0.25">
      <c r="A4" s="40" t="s">
        <v>7</v>
      </c>
      <c r="B4" s="38"/>
      <c r="C4" s="39">
        <v>8100.0000000000009</v>
      </c>
    </row>
    <row r="5" spans="1:3" x14ac:dyDescent="0.25">
      <c r="A5" s="40" t="s">
        <v>8</v>
      </c>
      <c r="B5" s="38"/>
      <c r="C5" s="39">
        <v>8100.0000000000009</v>
      </c>
    </row>
    <row r="6" spans="1:3" x14ac:dyDescent="0.25">
      <c r="A6" s="40" t="s">
        <v>9</v>
      </c>
      <c r="B6" s="38"/>
      <c r="C6" s="39">
        <v>8100.0000000000009</v>
      </c>
    </row>
    <row r="7" spans="1:3" x14ac:dyDescent="0.25">
      <c r="A7" s="40" t="s">
        <v>54</v>
      </c>
      <c r="B7" s="38"/>
      <c r="C7" s="39">
        <v>8100.0000000000009</v>
      </c>
    </row>
    <row r="8" spans="1:3" x14ac:dyDescent="0.25">
      <c r="A8" s="41" t="s">
        <v>55</v>
      </c>
      <c r="B8" s="38"/>
      <c r="C8" s="39">
        <v>8100.0000000000009</v>
      </c>
    </row>
    <row r="9" spans="1:3" x14ac:dyDescent="0.25">
      <c r="A9" s="40" t="s">
        <v>56</v>
      </c>
      <c r="B9" s="38"/>
      <c r="C9" s="39">
        <v>8100.0000000000009</v>
      </c>
    </row>
    <row r="10" spans="1:3" x14ac:dyDescent="0.25">
      <c r="A10" s="40" t="s">
        <v>57</v>
      </c>
      <c r="B10" s="38"/>
      <c r="C10" s="39">
        <v>8100.0000000000009</v>
      </c>
    </row>
    <row r="11" spans="1:3" x14ac:dyDescent="0.25">
      <c r="A11" s="40" t="s">
        <v>58</v>
      </c>
      <c r="B11" s="38"/>
      <c r="C11" s="39">
        <v>8100.0000000000009</v>
      </c>
    </row>
    <row r="12" spans="1:3" x14ac:dyDescent="0.25">
      <c r="A12" s="40" t="s">
        <v>59</v>
      </c>
      <c r="B12" s="38"/>
      <c r="C12" s="39">
        <v>8100.0000000000009</v>
      </c>
    </row>
    <row r="13" spans="1:3" x14ac:dyDescent="0.25">
      <c r="A13" s="40" t="s">
        <v>60</v>
      </c>
      <c r="B13" s="38"/>
      <c r="C13" s="39">
        <v>8100.0000000000009</v>
      </c>
    </row>
    <row r="14" spans="1:3" x14ac:dyDescent="0.25">
      <c r="A14" s="40" t="s">
        <v>61</v>
      </c>
      <c r="B14" s="38"/>
      <c r="C14" s="39">
        <v>8100.0000000000009</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G6" sqref="G6"/>
    </sheetView>
  </sheetViews>
  <sheetFormatPr defaultRowHeight="15" x14ac:dyDescent="0.25"/>
  <cols>
    <col min="1" max="1" width="36.85546875" style="25" customWidth="1"/>
    <col min="2" max="2" width="21" style="25" customWidth="1"/>
    <col min="3" max="3" width="14.42578125" style="25" customWidth="1"/>
    <col min="4" max="16384" width="9.140625" style="25"/>
  </cols>
  <sheetData>
    <row r="1" spans="1:3" ht="18.75" x14ac:dyDescent="0.25">
      <c r="A1" s="37" t="s">
        <v>19</v>
      </c>
      <c r="B1" s="32"/>
      <c r="C1" s="32"/>
    </row>
    <row r="2" spans="1:3" ht="30" x14ac:dyDescent="0.25">
      <c r="A2" s="22" t="s">
        <v>0</v>
      </c>
      <c r="B2" s="22" t="s">
        <v>10</v>
      </c>
      <c r="C2" s="22" t="s">
        <v>1</v>
      </c>
    </row>
    <row r="3" spans="1:3" ht="30" x14ac:dyDescent="0.25">
      <c r="A3" s="40" t="s">
        <v>6</v>
      </c>
      <c r="B3" s="38"/>
      <c r="C3" s="39">
        <v>7852.0666666666702</v>
      </c>
    </row>
    <row r="4" spans="1:3" ht="30" x14ac:dyDescent="0.25">
      <c r="A4" s="40" t="s">
        <v>7</v>
      </c>
      <c r="B4" s="38"/>
      <c r="C4" s="39">
        <v>7852.0666666666702</v>
      </c>
    </row>
    <row r="5" spans="1:3" x14ac:dyDescent="0.25">
      <c r="A5" s="40" t="s">
        <v>8</v>
      </c>
      <c r="B5" s="38"/>
      <c r="C5" s="39">
        <v>7852.0666666666702</v>
      </c>
    </row>
    <row r="6" spans="1:3" x14ac:dyDescent="0.25">
      <c r="A6" s="40" t="s">
        <v>9</v>
      </c>
      <c r="B6" s="38"/>
      <c r="C6" s="39">
        <v>7852.0666666666702</v>
      </c>
    </row>
    <row r="7" spans="1:3" x14ac:dyDescent="0.25">
      <c r="A7" s="40" t="s">
        <v>54</v>
      </c>
      <c r="B7" s="38"/>
      <c r="C7" s="39">
        <v>7852.0666666666702</v>
      </c>
    </row>
    <row r="8" spans="1:3" x14ac:dyDescent="0.25">
      <c r="A8" s="41" t="s">
        <v>55</v>
      </c>
      <c r="B8" s="38"/>
      <c r="C8" s="39">
        <v>7852.0666666666702</v>
      </c>
    </row>
    <row r="9" spans="1:3" x14ac:dyDescent="0.25">
      <c r="A9" s="40" t="s">
        <v>56</v>
      </c>
      <c r="B9" s="38"/>
      <c r="C9" s="39">
        <v>7852.0666666666702</v>
      </c>
    </row>
    <row r="10" spans="1:3" x14ac:dyDescent="0.25">
      <c r="A10" s="40" t="s">
        <v>57</v>
      </c>
      <c r="B10" s="38"/>
      <c r="C10" s="39">
        <v>7852.0666666666702</v>
      </c>
    </row>
    <row r="11" spans="1:3" x14ac:dyDescent="0.25">
      <c r="A11" s="40" t="s">
        <v>58</v>
      </c>
      <c r="B11" s="38"/>
      <c r="C11" s="39">
        <v>7852.0666666666702</v>
      </c>
    </row>
    <row r="12" spans="1:3" x14ac:dyDescent="0.25">
      <c r="A12" s="40" t="s">
        <v>59</v>
      </c>
      <c r="B12" s="38"/>
      <c r="C12" s="39">
        <v>7852.0666666666702</v>
      </c>
    </row>
    <row r="13" spans="1:3" x14ac:dyDescent="0.25">
      <c r="A13" s="40" t="s">
        <v>60</v>
      </c>
      <c r="B13" s="38"/>
      <c r="C13" s="39">
        <v>7852.0666666666702</v>
      </c>
    </row>
    <row r="14" spans="1:3" x14ac:dyDescent="0.25">
      <c r="A14" s="40" t="s">
        <v>61</v>
      </c>
      <c r="B14" s="38"/>
      <c r="C14" s="39">
        <v>7852.0666666666702</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E2" sqref="E2"/>
    </sheetView>
  </sheetViews>
  <sheetFormatPr defaultRowHeight="15" x14ac:dyDescent="0.25"/>
  <cols>
    <col min="1" max="1" width="36.85546875" style="25" customWidth="1"/>
    <col min="2" max="2" width="21" style="25" customWidth="1"/>
    <col min="3" max="3" width="14.42578125" style="25" customWidth="1"/>
    <col min="4" max="16384" width="9.140625" style="25"/>
  </cols>
  <sheetData>
    <row r="1" spans="1:3" ht="28.5" customHeight="1" x14ac:dyDescent="0.25">
      <c r="A1" s="37" t="s">
        <v>20</v>
      </c>
      <c r="B1" s="32"/>
      <c r="C1" s="32"/>
    </row>
    <row r="2" spans="1:3" ht="30" x14ac:dyDescent="0.25">
      <c r="A2" s="22" t="s">
        <v>0</v>
      </c>
      <c r="B2" s="22" t="s">
        <v>10</v>
      </c>
      <c r="C2" s="22" t="s">
        <v>1</v>
      </c>
    </row>
    <row r="3" spans="1:3" ht="30" x14ac:dyDescent="0.25">
      <c r="A3" s="40" t="s">
        <v>6</v>
      </c>
      <c r="B3" s="52"/>
      <c r="C3" s="53">
        <v>3846.8999999999996</v>
      </c>
    </row>
    <row r="4" spans="1:3" ht="30" x14ac:dyDescent="0.25">
      <c r="A4" s="40" t="s">
        <v>7</v>
      </c>
      <c r="B4" s="52"/>
      <c r="C4" s="53">
        <v>3846.8999999999996</v>
      </c>
    </row>
    <row r="5" spans="1:3" x14ac:dyDescent="0.25">
      <c r="A5" s="40" t="s">
        <v>8</v>
      </c>
      <c r="B5" s="52"/>
      <c r="C5" s="53">
        <v>3846.8999999999996</v>
      </c>
    </row>
    <row r="6" spans="1:3" x14ac:dyDescent="0.25">
      <c r="A6" s="40" t="s">
        <v>9</v>
      </c>
      <c r="B6" s="52"/>
      <c r="C6" s="53">
        <v>3846.8999999999996</v>
      </c>
    </row>
    <row r="7" spans="1:3" x14ac:dyDescent="0.25">
      <c r="A7" s="40" t="s">
        <v>54</v>
      </c>
      <c r="B7" s="52"/>
      <c r="C7" s="53">
        <v>3846.8999999999996</v>
      </c>
    </row>
    <row r="8" spans="1:3" x14ac:dyDescent="0.25">
      <c r="A8" s="41" t="s">
        <v>55</v>
      </c>
      <c r="B8" s="52"/>
      <c r="C8" s="53">
        <v>3846.8999999999996</v>
      </c>
    </row>
    <row r="9" spans="1:3" x14ac:dyDescent="0.25">
      <c r="A9" s="40" t="s">
        <v>56</v>
      </c>
      <c r="B9" s="52"/>
      <c r="C9" s="53">
        <v>3846.8999999999996</v>
      </c>
    </row>
    <row r="10" spans="1:3" x14ac:dyDescent="0.25">
      <c r="A10" s="40" t="s">
        <v>57</v>
      </c>
      <c r="B10" s="52"/>
      <c r="C10" s="53">
        <v>3846.8999999999996</v>
      </c>
    </row>
    <row r="11" spans="1:3" x14ac:dyDescent="0.25">
      <c r="A11" s="40" t="s">
        <v>58</v>
      </c>
      <c r="B11" s="52"/>
      <c r="C11" s="53">
        <v>3846.8999999999996</v>
      </c>
    </row>
    <row r="12" spans="1:3" x14ac:dyDescent="0.25">
      <c r="A12" s="40" t="s">
        <v>59</v>
      </c>
      <c r="B12" s="52"/>
      <c r="C12" s="53">
        <v>3846.8999999999996</v>
      </c>
    </row>
    <row r="13" spans="1:3" x14ac:dyDescent="0.25">
      <c r="A13" s="40" t="s">
        <v>60</v>
      </c>
      <c r="B13" s="52"/>
      <c r="C13" s="53">
        <v>3846.8999999999996</v>
      </c>
    </row>
    <row r="14" spans="1:3" x14ac:dyDescent="0.25">
      <c r="A14" s="40" t="s">
        <v>61</v>
      </c>
      <c r="B14" s="52"/>
      <c r="C14" s="53">
        <v>3846.8999999999996</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40"/>
  <sheetViews>
    <sheetView view="pageBreakPreview" zoomScale="85" zoomScaleNormal="85" zoomScaleSheetLayoutView="85" workbookViewId="0">
      <selection activeCell="O25" sqref="O25"/>
    </sheetView>
  </sheetViews>
  <sheetFormatPr defaultRowHeight="15" x14ac:dyDescent="0.25"/>
  <cols>
    <col min="1" max="1" width="26" style="4" bestFit="1" customWidth="1"/>
    <col min="2" max="2" width="21.42578125" style="4" bestFit="1" customWidth="1"/>
    <col min="3" max="3" width="15.28515625" style="4" bestFit="1" customWidth="1"/>
    <col min="4" max="4" width="8" style="4" bestFit="1" customWidth="1"/>
    <col min="5" max="5" width="7.42578125" style="4" bestFit="1" customWidth="1"/>
    <col min="6" max="16384" width="9.140625" style="4"/>
  </cols>
  <sheetData>
    <row r="2" spans="1:5" ht="15.75" x14ac:dyDescent="0.3">
      <c r="A2" s="68" t="s">
        <v>53</v>
      </c>
      <c r="B2" s="69"/>
    </row>
    <row r="3" spans="1:5" x14ac:dyDescent="0.25">
      <c r="A3" s="1"/>
      <c r="B3" s="1"/>
      <c r="C3" s="1"/>
      <c r="E3" s="1"/>
    </row>
    <row r="4" spans="1:5" s="25" customFormat="1" ht="30" x14ac:dyDescent="0.25">
      <c r="A4" s="22" t="s">
        <v>0</v>
      </c>
      <c r="B4" s="22" t="s">
        <v>10</v>
      </c>
      <c r="C4" s="22" t="s">
        <v>1</v>
      </c>
      <c r="D4" s="23" t="s">
        <v>2</v>
      </c>
      <c r="E4" s="22" t="s">
        <v>3</v>
      </c>
    </row>
    <row r="5" spans="1:5" s="25" customFormat="1" ht="30" x14ac:dyDescent="0.25">
      <c r="A5" s="40" t="s">
        <v>6</v>
      </c>
      <c r="B5" s="42">
        <f>'Region 9'!B3+'Region 10'!B3+'Region 11'!B3</f>
        <v>0</v>
      </c>
      <c r="C5" s="43">
        <f>'Region 9'!C3+'Region 10'!C3+'Region 11'!C3</f>
        <v>21611.53333333334</v>
      </c>
      <c r="D5" s="44">
        <v>1500</v>
      </c>
      <c r="E5" s="45">
        <f>IF(ROUNDDOWN(C5/D5,0)=0,1,ROUNDDOWN(C5/D5,0))</f>
        <v>14</v>
      </c>
    </row>
    <row r="6" spans="1:5" s="25" customFormat="1" ht="30" x14ac:dyDescent="0.25">
      <c r="A6" s="40" t="s">
        <v>7</v>
      </c>
      <c r="B6" s="42">
        <f>'Region 9'!B4+'Region 10'!B4+'Region 11'!B4</f>
        <v>0</v>
      </c>
      <c r="C6" s="43">
        <f>'Region 9'!C4+'Region 10'!C4+'Region 11'!C4</f>
        <v>21611.53333333334</v>
      </c>
      <c r="D6" s="44">
        <v>6000</v>
      </c>
      <c r="E6" s="45">
        <f t="shared" ref="E6:E16" si="0">IF(ROUNDDOWN(C6/D6,0)=0,1,ROUNDDOWN(C6/D6,0))</f>
        <v>3</v>
      </c>
    </row>
    <row r="7" spans="1:5" s="25" customFormat="1" x14ac:dyDescent="0.25">
      <c r="A7" s="40" t="s">
        <v>8</v>
      </c>
      <c r="B7" s="42">
        <f>'Region 9'!B5+'Region 10'!B5+'Region 11'!B5</f>
        <v>0</v>
      </c>
      <c r="C7" s="43">
        <f>'Region 9'!C5+'Region 10'!C5+'Region 11'!C5</f>
        <v>21611.53333333334</v>
      </c>
      <c r="D7" s="44">
        <v>10000</v>
      </c>
      <c r="E7" s="45">
        <f t="shared" si="0"/>
        <v>2</v>
      </c>
    </row>
    <row r="8" spans="1:5" s="25" customFormat="1" x14ac:dyDescent="0.25">
      <c r="A8" s="40" t="s">
        <v>9</v>
      </c>
      <c r="B8" s="42">
        <f>'Region 9'!B6+'Region 10'!B6+'Region 11'!B6</f>
        <v>0</v>
      </c>
      <c r="C8" s="43">
        <f>'Region 9'!C6+'Region 10'!C6+'Region 11'!C6</f>
        <v>21611.53333333334</v>
      </c>
      <c r="D8" s="44">
        <v>10000</v>
      </c>
      <c r="E8" s="45">
        <f t="shared" si="0"/>
        <v>2</v>
      </c>
    </row>
    <row r="9" spans="1:5" s="25" customFormat="1" ht="30" x14ac:dyDescent="0.25">
      <c r="A9" s="40" t="s">
        <v>54</v>
      </c>
      <c r="B9" s="42">
        <f>'Region 9'!B7+'Region 10'!B7+'Region 11'!B7</f>
        <v>0</v>
      </c>
      <c r="C9" s="43">
        <f>'Region 9'!C7+'Region 10'!C7+'Region 11'!C7</f>
        <v>21611.53333333334</v>
      </c>
      <c r="D9" s="44">
        <v>10000</v>
      </c>
      <c r="E9" s="45">
        <f t="shared" si="0"/>
        <v>2</v>
      </c>
    </row>
    <row r="10" spans="1:5" s="25" customFormat="1" x14ac:dyDescent="0.25">
      <c r="A10" s="41" t="s">
        <v>55</v>
      </c>
      <c r="B10" s="42">
        <f>'Region 9'!B8+'Region 10'!B8+'Region 11'!B8</f>
        <v>0</v>
      </c>
      <c r="C10" s="43">
        <f>'Region 9'!C8+'Region 10'!C8+'Region 11'!C8</f>
        <v>21611.53333333334</v>
      </c>
      <c r="D10" s="50">
        <v>10000</v>
      </c>
      <c r="E10" s="45">
        <f t="shared" si="0"/>
        <v>2</v>
      </c>
    </row>
    <row r="11" spans="1:5" s="25" customFormat="1" x14ac:dyDescent="0.25">
      <c r="A11" s="40" t="s">
        <v>56</v>
      </c>
      <c r="B11" s="42">
        <f>'Region 9'!B9+'Region 10'!B9+'Region 11'!B9</f>
        <v>0</v>
      </c>
      <c r="C11" s="43">
        <f>'Region 9'!C9+'Region 10'!C9+'Region 11'!C9</f>
        <v>21611.53333333334</v>
      </c>
      <c r="D11" s="44">
        <v>10000</v>
      </c>
      <c r="E11" s="45">
        <f t="shared" si="0"/>
        <v>2</v>
      </c>
    </row>
    <row r="12" spans="1:5" s="25" customFormat="1" x14ac:dyDescent="0.25">
      <c r="A12" s="40" t="s">
        <v>57</v>
      </c>
      <c r="B12" s="42">
        <f>'Region 9'!B10+'Region 10'!B10+'Region 11'!B10</f>
        <v>0</v>
      </c>
      <c r="C12" s="43">
        <f>'Region 9'!C10+'Region 10'!C10+'Region 11'!C10</f>
        <v>21611.53333333334</v>
      </c>
      <c r="D12" s="44">
        <v>30000</v>
      </c>
      <c r="E12" s="45">
        <f t="shared" si="0"/>
        <v>1</v>
      </c>
    </row>
    <row r="13" spans="1:5" s="25" customFormat="1" x14ac:dyDescent="0.25">
      <c r="A13" s="40" t="s">
        <v>58</v>
      </c>
      <c r="B13" s="42">
        <f>'Region 9'!B11+'Region 10'!B11+'Region 11'!B11</f>
        <v>0</v>
      </c>
      <c r="C13" s="43">
        <f>'Region 9'!C11+'Region 10'!C11+'Region 11'!C11</f>
        <v>21611.53333333334</v>
      </c>
      <c r="D13" s="44">
        <v>10000</v>
      </c>
      <c r="E13" s="45">
        <f t="shared" si="0"/>
        <v>2</v>
      </c>
    </row>
    <row r="14" spans="1:5" s="25" customFormat="1" x14ac:dyDescent="0.25">
      <c r="A14" s="40" t="s">
        <v>59</v>
      </c>
      <c r="B14" s="42">
        <f>'Region 9'!B12+'Region 10'!B12+'Region 11'!B12</f>
        <v>0</v>
      </c>
      <c r="C14" s="43">
        <f>'Region 9'!C12+'Region 10'!C12+'Region 11'!C12</f>
        <v>21611.53333333334</v>
      </c>
      <c r="D14" s="44">
        <v>2000</v>
      </c>
      <c r="E14" s="45">
        <f t="shared" si="0"/>
        <v>10</v>
      </c>
    </row>
    <row r="15" spans="1:5" x14ac:dyDescent="0.25">
      <c r="A15" s="40" t="s">
        <v>60</v>
      </c>
      <c r="B15" s="42">
        <f>'Region 9'!B13+'Region 10'!B13+'Region 11'!B13</f>
        <v>0</v>
      </c>
      <c r="C15" s="43">
        <f>'Region 9'!C13+'Region 10'!C13+'Region 11'!C13</f>
        <v>21611.53333333334</v>
      </c>
      <c r="D15" s="44">
        <v>30000</v>
      </c>
      <c r="E15" s="45">
        <f t="shared" si="0"/>
        <v>1</v>
      </c>
    </row>
    <row r="16" spans="1:5" x14ac:dyDescent="0.25">
      <c r="A16" s="40" t="s">
        <v>61</v>
      </c>
      <c r="B16" s="42">
        <f>'Region 9'!B14+'Region 10'!B14+'Region 11'!B14</f>
        <v>0</v>
      </c>
      <c r="C16" s="43">
        <f>'Region 9'!C14+'Region 10'!C14+'Region 11'!C14</f>
        <v>21611.53333333334</v>
      </c>
      <c r="D16" s="44">
        <v>30000</v>
      </c>
      <c r="E16" s="45">
        <f t="shared" si="0"/>
        <v>1</v>
      </c>
    </row>
    <row r="17" spans="2:5" x14ac:dyDescent="0.25">
      <c r="B17" s="1"/>
      <c r="C17" s="1"/>
      <c r="E17" s="1"/>
    </row>
    <row r="18" spans="2:5" x14ac:dyDescent="0.25">
      <c r="B18" s="1"/>
      <c r="C18" s="1"/>
      <c r="E18" s="1"/>
    </row>
    <row r="19" spans="2:5" x14ac:dyDescent="0.25">
      <c r="B19" s="1"/>
      <c r="C19" s="1"/>
      <c r="E19" s="1"/>
    </row>
    <row r="20" spans="2:5" x14ac:dyDescent="0.25">
      <c r="B20" s="1"/>
      <c r="C20" s="1"/>
      <c r="E20" s="1"/>
    </row>
    <row r="21" spans="2:5" x14ac:dyDescent="0.25">
      <c r="B21" s="1"/>
      <c r="C21" s="1"/>
      <c r="E21" s="1"/>
    </row>
    <row r="22" spans="2:5" x14ac:dyDescent="0.25">
      <c r="B22" s="1"/>
      <c r="C22" s="1"/>
      <c r="E22" s="1"/>
    </row>
    <row r="23" spans="2:5" x14ac:dyDescent="0.25">
      <c r="B23" s="1"/>
      <c r="C23" s="1"/>
      <c r="E23" s="1"/>
    </row>
    <row r="24" spans="2:5" x14ac:dyDescent="0.25">
      <c r="B24" s="1"/>
      <c r="C24" s="1"/>
      <c r="E24" s="1"/>
    </row>
    <row r="25" spans="2:5" x14ac:dyDescent="0.25">
      <c r="B25" s="1"/>
      <c r="C25" s="1"/>
      <c r="E25" s="1"/>
    </row>
    <row r="26" spans="2:5" x14ac:dyDescent="0.25">
      <c r="B26" s="1"/>
      <c r="C26" s="1"/>
      <c r="E26" s="1"/>
    </row>
    <row r="27" spans="2:5" x14ac:dyDescent="0.25">
      <c r="B27" s="1"/>
      <c r="C27" s="1"/>
      <c r="E27" s="1"/>
    </row>
    <row r="28" spans="2:5" x14ac:dyDescent="0.25">
      <c r="B28" s="1"/>
      <c r="C28" s="1"/>
      <c r="E28" s="1"/>
    </row>
    <row r="29" spans="2:5" x14ac:dyDescent="0.25">
      <c r="B29" s="1"/>
      <c r="C29" s="1"/>
      <c r="E29" s="1"/>
    </row>
    <row r="30" spans="2:5" x14ac:dyDescent="0.25">
      <c r="B30" s="1"/>
      <c r="C30" s="1"/>
      <c r="E30" s="1"/>
    </row>
    <row r="31" spans="2:5" x14ac:dyDescent="0.25">
      <c r="B31" s="1"/>
      <c r="C31" s="1"/>
      <c r="E31" s="1"/>
    </row>
    <row r="32" spans="2:5" x14ac:dyDescent="0.25">
      <c r="B32" s="1"/>
      <c r="C32" s="1"/>
      <c r="E32" s="1"/>
    </row>
    <row r="33" spans="2:5" x14ac:dyDescent="0.25">
      <c r="B33" s="1"/>
      <c r="C33" s="1"/>
      <c r="E33" s="1"/>
    </row>
    <row r="34" spans="2:5" x14ac:dyDescent="0.25">
      <c r="B34" s="1"/>
      <c r="C34" s="1"/>
      <c r="E34" s="1"/>
    </row>
    <row r="35" spans="2:5" x14ac:dyDescent="0.25">
      <c r="B35" s="1"/>
      <c r="C35" s="1"/>
      <c r="E35" s="1"/>
    </row>
    <row r="36" spans="2:5" x14ac:dyDescent="0.25">
      <c r="B36" s="1"/>
      <c r="C36" s="1"/>
      <c r="E36" s="1"/>
    </row>
    <row r="37" spans="2:5" x14ac:dyDescent="0.25">
      <c r="B37" s="1"/>
      <c r="C37" s="1"/>
      <c r="E37" s="1"/>
    </row>
    <row r="38" spans="2:5" x14ac:dyDescent="0.25">
      <c r="B38" s="1"/>
      <c r="C38" s="1"/>
      <c r="E38" s="1"/>
    </row>
    <row r="39" spans="2:5" x14ac:dyDescent="0.25">
      <c r="B39" s="1"/>
      <c r="C39" s="1"/>
      <c r="E39" s="1"/>
    </row>
    <row r="40" spans="2:5" x14ac:dyDescent="0.25">
      <c r="B40" s="1"/>
      <c r="C40" s="1"/>
      <c r="E40" s="1"/>
    </row>
  </sheetData>
  <sheetProtection password="FBFA" sheet="1" objects="1" scenarios="1" formatCells="0" formatColumns="0" formatRows="0" autoFilter="0"/>
  <mergeCells count="1">
    <mergeCell ref="A2:B2"/>
  </mergeCells>
  <pageMargins left="0.7" right="0.7" top="0.75" bottom="0.75" header="0.3" footer="0.3"/>
  <pageSetup orientation="landscape" horizontalDpi="4294967293" verticalDpi="4294967293"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E9" sqref="E9"/>
    </sheetView>
  </sheetViews>
  <sheetFormatPr defaultRowHeight="15" x14ac:dyDescent="0.25"/>
  <cols>
    <col min="1" max="1" width="37.140625" style="25" customWidth="1"/>
    <col min="2" max="2" width="21" style="25" customWidth="1"/>
    <col min="3" max="3" width="14.42578125" style="25" customWidth="1"/>
    <col min="4" max="16384" width="9.140625" style="25"/>
  </cols>
  <sheetData>
    <row r="1" spans="1:3" ht="24.75" customHeight="1" x14ac:dyDescent="0.25">
      <c r="A1" s="37" t="s">
        <v>21</v>
      </c>
      <c r="B1" s="32"/>
      <c r="C1" s="32"/>
    </row>
    <row r="2" spans="1:3" ht="30" x14ac:dyDescent="0.25">
      <c r="A2" s="22" t="s">
        <v>0</v>
      </c>
      <c r="B2" s="22" t="s">
        <v>10</v>
      </c>
      <c r="C2" s="22" t="s">
        <v>1</v>
      </c>
    </row>
    <row r="3" spans="1:3" ht="30" x14ac:dyDescent="0.25">
      <c r="A3" s="40" t="s">
        <v>6</v>
      </c>
      <c r="B3" s="38"/>
      <c r="C3" s="39">
        <v>5638.1000000000022</v>
      </c>
    </row>
    <row r="4" spans="1:3" ht="30" x14ac:dyDescent="0.25">
      <c r="A4" s="40" t="s">
        <v>7</v>
      </c>
      <c r="B4" s="38"/>
      <c r="C4" s="39">
        <v>5638.1000000000022</v>
      </c>
    </row>
    <row r="5" spans="1:3" x14ac:dyDescent="0.25">
      <c r="A5" s="40" t="s">
        <v>8</v>
      </c>
      <c r="B5" s="38"/>
      <c r="C5" s="39">
        <v>5638.1000000000022</v>
      </c>
    </row>
    <row r="6" spans="1:3" x14ac:dyDescent="0.25">
      <c r="A6" s="40" t="s">
        <v>9</v>
      </c>
      <c r="B6" s="38"/>
      <c r="C6" s="39">
        <v>5638.1000000000022</v>
      </c>
    </row>
    <row r="7" spans="1:3" x14ac:dyDescent="0.25">
      <c r="A7" s="40" t="s">
        <v>54</v>
      </c>
      <c r="B7" s="38"/>
      <c r="C7" s="39">
        <v>5638.1000000000022</v>
      </c>
    </row>
    <row r="8" spans="1:3" x14ac:dyDescent="0.25">
      <c r="A8" s="41" t="s">
        <v>55</v>
      </c>
      <c r="B8" s="38"/>
      <c r="C8" s="39">
        <v>5638.1000000000022</v>
      </c>
    </row>
    <row r="9" spans="1:3" x14ac:dyDescent="0.25">
      <c r="A9" s="40" t="s">
        <v>56</v>
      </c>
      <c r="B9" s="38"/>
      <c r="C9" s="39">
        <v>5638.1000000000022</v>
      </c>
    </row>
    <row r="10" spans="1:3" x14ac:dyDescent="0.25">
      <c r="A10" s="40" t="s">
        <v>57</v>
      </c>
      <c r="B10" s="38"/>
      <c r="C10" s="39">
        <v>5638.1000000000022</v>
      </c>
    </row>
    <row r="11" spans="1:3" x14ac:dyDescent="0.25">
      <c r="A11" s="40" t="s">
        <v>58</v>
      </c>
      <c r="B11" s="38"/>
      <c r="C11" s="39">
        <v>5638.1000000000022</v>
      </c>
    </row>
    <row r="12" spans="1:3" x14ac:dyDescent="0.25">
      <c r="A12" s="40" t="s">
        <v>59</v>
      </c>
      <c r="B12" s="38"/>
      <c r="C12" s="39">
        <v>5638.1000000000022</v>
      </c>
    </row>
    <row r="13" spans="1:3" x14ac:dyDescent="0.25">
      <c r="A13" s="40" t="s">
        <v>60</v>
      </c>
      <c r="B13" s="38"/>
      <c r="C13" s="39">
        <v>5638.1000000000022</v>
      </c>
    </row>
    <row r="14" spans="1:3" x14ac:dyDescent="0.25">
      <c r="A14" s="40" t="s">
        <v>61</v>
      </c>
      <c r="B14" s="38"/>
      <c r="C14" s="39">
        <v>5638.1000000000022</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G9" sqref="G9"/>
    </sheetView>
  </sheetViews>
  <sheetFormatPr defaultRowHeight="15" x14ac:dyDescent="0.25"/>
  <cols>
    <col min="1" max="1" width="37" style="25" customWidth="1"/>
    <col min="2" max="2" width="21" style="25" customWidth="1"/>
    <col min="3" max="3" width="14.42578125" style="25" customWidth="1"/>
    <col min="4" max="16384" width="9.140625" style="25"/>
  </cols>
  <sheetData>
    <row r="1" spans="1:3" ht="27" customHeight="1" x14ac:dyDescent="0.25">
      <c r="A1" s="37" t="s">
        <v>22</v>
      </c>
      <c r="B1" s="32"/>
      <c r="C1" s="32"/>
    </row>
    <row r="2" spans="1:3" ht="30" x14ac:dyDescent="0.25">
      <c r="A2" s="22" t="s">
        <v>0</v>
      </c>
      <c r="B2" s="22" t="s">
        <v>10</v>
      </c>
      <c r="C2" s="22" t="s">
        <v>1</v>
      </c>
    </row>
    <row r="3" spans="1:3" ht="30" x14ac:dyDescent="0.25">
      <c r="A3" s="40" t="s">
        <v>6</v>
      </c>
      <c r="B3" s="38"/>
      <c r="C3" s="39">
        <v>7481.6666666666706</v>
      </c>
    </row>
    <row r="4" spans="1:3" ht="30" x14ac:dyDescent="0.25">
      <c r="A4" s="40" t="s">
        <v>7</v>
      </c>
      <c r="B4" s="38"/>
      <c r="C4" s="39">
        <v>7481.6666666666706</v>
      </c>
    </row>
    <row r="5" spans="1:3" x14ac:dyDescent="0.25">
      <c r="A5" s="40" t="s">
        <v>8</v>
      </c>
      <c r="B5" s="38"/>
      <c r="C5" s="39">
        <v>7481.6666666666706</v>
      </c>
    </row>
    <row r="6" spans="1:3" x14ac:dyDescent="0.25">
      <c r="A6" s="40" t="s">
        <v>9</v>
      </c>
      <c r="B6" s="38"/>
      <c r="C6" s="39">
        <v>7481.6666666666706</v>
      </c>
    </row>
    <row r="7" spans="1:3" x14ac:dyDescent="0.25">
      <c r="A7" s="40" t="s">
        <v>54</v>
      </c>
      <c r="B7" s="38"/>
      <c r="C7" s="39">
        <v>7481.6666666666706</v>
      </c>
    </row>
    <row r="8" spans="1:3" x14ac:dyDescent="0.25">
      <c r="A8" s="41" t="s">
        <v>55</v>
      </c>
      <c r="B8" s="38"/>
      <c r="C8" s="39">
        <v>7481.6666666666706</v>
      </c>
    </row>
    <row r="9" spans="1:3" x14ac:dyDescent="0.25">
      <c r="A9" s="40" t="s">
        <v>56</v>
      </c>
      <c r="B9" s="38"/>
      <c r="C9" s="39">
        <v>7481.6666666666706</v>
      </c>
    </row>
    <row r="10" spans="1:3" x14ac:dyDescent="0.25">
      <c r="A10" s="40" t="s">
        <v>57</v>
      </c>
      <c r="B10" s="38"/>
      <c r="C10" s="39">
        <v>7481.6666666666706</v>
      </c>
    </row>
    <row r="11" spans="1:3" x14ac:dyDescent="0.25">
      <c r="A11" s="40" t="s">
        <v>58</v>
      </c>
      <c r="B11" s="38"/>
      <c r="C11" s="39">
        <v>7481.6666666666706</v>
      </c>
    </row>
    <row r="12" spans="1:3" x14ac:dyDescent="0.25">
      <c r="A12" s="40" t="s">
        <v>59</v>
      </c>
      <c r="B12" s="38"/>
      <c r="C12" s="39">
        <v>7481.6666666666706</v>
      </c>
    </row>
    <row r="13" spans="1:3" x14ac:dyDescent="0.25">
      <c r="A13" s="40" t="s">
        <v>60</v>
      </c>
      <c r="B13" s="38"/>
      <c r="C13" s="39">
        <v>7481.6666666666706</v>
      </c>
    </row>
    <row r="14" spans="1:3" x14ac:dyDescent="0.25">
      <c r="A14" s="40" t="s">
        <v>61</v>
      </c>
      <c r="B14" s="38"/>
      <c r="C14" s="39">
        <v>7481.6666666666706</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I19" sqref="I19"/>
    </sheetView>
  </sheetViews>
  <sheetFormatPr defaultRowHeight="15" x14ac:dyDescent="0.25"/>
  <cols>
    <col min="1" max="1" width="37.42578125" style="25" customWidth="1"/>
    <col min="2" max="2" width="21" style="25" customWidth="1"/>
    <col min="3" max="3" width="14.42578125" style="25" customWidth="1"/>
    <col min="4" max="16384" width="9.140625" style="25"/>
  </cols>
  <sheetData>
    <row r="1" spans="1:3" ht="30.75" customHeight="1" x14ac:dyDescent="0.25">
      <c r="A1" s="37" t="s">
        <v>23</v>
      </c>
      <c r="B1" s="32"/>
      <c r="C1" s="32"/>
    </row>
    <row r="2" spans="1:3" ht="30" x14ac:dyDescent="0.25">
      <c r="A2" s="22" t="s">
        <v>0</v>
      </c>
      <c r="B2" s="22" t="s">
        <v>10</v>
      </c>
      <c r="C2" s="22" t="s">
        <v>1</v>
      </c>
    </row>
    <row r="3" spans="1:3" ht="30" x14ac:dyDescent="0.25">
      <c r="A3" s="40" t="s">
        <v>6</v>
      </c>
      <c r="B3" s="38"/>
      <c r="C3" s="39">
        <v>8491.7666666666682</v>
      </c>
    </row>
    <row r="4" spans="1:3" ht="30" x14ac:dyDescent="0.25">
      <c r="A4" s="40" t="s">
        <v>7</v>
      </c>
      <c r="B4" s="38"/>
      <c r="C4" s="39">
        <v>8491.7666666666682</v>
      </c>
    </row>
    <row r="5" spans="1:3" x14ac:dyDescent="0.25">
      <c r="A5" s="40" t="s">
        <v>8</v>
      </c>
      <c r="B5" s="38"/>
      <c r="C5" s="39">
        <v>8491.7666666666682</v>
      </c>
    </row>
    <row r="6" spans="1:3" x14ac:dyDescent="0.25">
      <c r="A6" s="40" t="s">
        <v>9</v>
      </c>
      <c r="B6" s="38"/>
      <c r="C6" s="39">
        <v>8491.7666666666682</v>
      </c>
    </row>
    <row r="7" spans="1:3" x14ac:dyDescent="0.25">
      <c r="A7" s="40" t="s">
        <v>54</v>
      </c>
      <c r="B7" s="38"/>
      <c r="C7" s="39">
        <v>8491.7666666666682</v>
      </c>
    </row>
    <row r="8" spans="1:3" x14ac:dyDescent="0.25">
      <c r="A8" s="41" t="s">
        <v>55</v>
      </c>
      <c r="B8" s="38"/>
      <c r="C8" s="39">
        <v>8491.7666666666682</v>
      </c>
    </row>
    <row r="9" spans="1:3" x14ac:dyDescent="0.25">
      <c r="A9" s="40" t="s">
        <v>56</v>
      </c>
      <c r="B9" s="38"/>
      <c r="C9" s="39">
        <v>8491.7666666666682</v>
      </c>
    </row>
    <row r="10" spans="1:3" x14ac:dyDescent="0.25">
      <c r="A10" s="40" t="s">
        <v>57</v>
      </c>
      <c r="B10" s="38"/>
      <c r="C10" s="39">
        <v>8491.7666666666682</v>
      </c>
    </row>
    <row r="11" spans="1:3" x14ac:dyDescent="0.25">
      <c r="A11" s="40" t="s">
        <v>58</v>
      </c>
      <c r="B11" s="38"/>
      <c r="C11" s="39">
        <v>8491.7666666666682</v>
      </c>
    </row>
    <row r="12" spans="1:3" x14ac:dyDescent="0.25">
      <c r="A12" s="40" t="s">
        <v>59</v>
      </c>
      <c r="B12" s="38"/>
      <c r="C12" s="39">
        <v>8491.7666666666682</v>
      </c>
    </row>
    <row r="13" spans="1:3" x14ac:dyDescent="0.25">
      <c r="A13" s="40" t="s">
        <v>60</v>
      </c>
      <c r="B13" s="38"/>
      <c r="C13" s="39">
        <v>8491.7666666666682</v>
      </c>
    </row>
    <row r="14" spans="1:3" x14ac:dyDescent="0.25">
      <c r="A14" s="40" t="s">
        <v>61</v>
      </c>
      <c r="B14" s="38"/>
      <c r="C14" s="39">
        <v>8491.7666666666682</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
  <sheetViews>
    <sheetView tabSelected="1" view="pageBreakPreview" zoomScale="85" zoomScaleNormal="100" zoomScaleSheetLayoutView="85" workbookViewId="0">
      <selection activeCell="G8" sqref="G8"/>
    </sheetView>
  </sheetViews>
  <sheetFormatPr defaultRowHeight="15" x14ac:dyDescent="0.25"/>
  <cols>
    <col min="1" max="1" width="25" style="4" bestFit="1" customWidth="1"/>
    <col min="2" max="2" width="20" style="4" customWidth="1"/>
    <col min="3" max="3" width="9.42578125" style="4" bestFit="1" customWidth="1"/>
    <col min="4" max="4" width="17.42578125" style="4" bestFit="1" customWidth="1"/>
    <col min="5" max="5" width="10.7109375" style="4" bestFit="1" customWidth="1"/>
    <col min="6" max="6" width="9.140625" style="4" hidden="1" customWidth="1"/>
    <col min="7" max="7" width="24.7109375" style="4" bestFit="1" customWidth="1"/>
    <col min="8" max="8" width="11.5703125" style="4" customWidth="1"/>
    <col min="9" max="9" width="6.28515625" style="4" customWidth="1"/>
    <col min="10" max="10" width="24" style="4" customWidth="1"/>
    <col min="11" max="11" width="9.140625" style="4" customWidth="1"/>
    <col min="12" max="13" width="9.140625" style="4"/>
    <col min="14" max="14" width="0" style="4" hidden="1" customWidth="1"/>
    <col min="15" max="16384" width="9.140625" style="4"/>
  </cols>
  <sheetData>
    <row r="2" spans="1:14" x14ac:dyDescent="0.25">
      <c r="N2" s="4" t="s">
        <v>26</v>
      </c>
    </row>
    <row r="3" spans="1:14" x14ac:dyDescent="0.25">
      <c r="A3" s="63" t="s">
        <v>12</v>
      </c>
      <c r="B3" s="64"/>
      <c r="C3" s="64"/>
      <c r="D3" s="64"/>
      <c r="E3" s="64"/>
      <c r="F3" s="64"/>
      <c r="G3" s="64"/>
      <c r="N3" s="4" t="s">
        <v>30</v>
      </c>
    </row>
    <row r="4" spans="1:14" x14ac:dyDescent="0.25">
      <c r="A4" s="65"/>
      <c r="B4" s="66"/>
      <c r="C4" s="66"/>
      <c r="D4" s="66"/>
      <c r="E4" s="66"/>
      <c r="F4" s="66"/>
      <c r="G4" s="67"/>
    </row>
    <row r="5" spans="1:14" ht="15.75" thickBot="1" x14ac:dyDescent="0.3"/>
    <row r="6" spans="1:14" ht="44.25" customHeight="1" x14ac:dyDescent="0.25">
      <c r="A6" s="7" t="s">
        <v>24</v>
      </c>
      <c r="B6" s="8" t="s">
        <v>29</v>
      </c>
      <c r="C6" s="9" t="s">
        <v>1</v>
      </c>
      <c r="D6" s="18"/>
      <c r="E6" s="18"/>
    </row>
    <row r="7" spans="1:14" s="25" customFormat="1" x14ac:dyDescent="0.25">
      <c r="A7" s="5" t="s">
        <v>25</v>
      </c>
      <c r="B7" s="6"/>
      <c r="C7" s="27" t="str">
        <f>IF(B7="Y",'A-Northern Cluster'!C5,"N/A")</f>
        <v>N/A</v>
      </c>
      <c r="D7" s="28"/>
      <c r="E7" s="29"/>
    </row>
    <row r="8" spans="1:14" s="25" customFormat="1" ht="15" customHeight="1" x14ac:dyDescent="0.25">
      <c r="A8" s="5" t="s">
        <v>27</v>
      </c>
      <c r="B8" s="6"/>
      <c r="C8" s="27" t="str">
        <f>IF(B8="Y",'B-Central- SW Cluster'!C5,"N/A")</f>
        <v>N/A</v>
      </c>
      <c r="D8" s="28"/>
      <c r="E8" s="29"/>
    </row>
    <row r="9" spans="1:14" s="25" customFormat="1" ht="15" customHeight="1" thickBot="1" x14ac:dyDescent="0.3">
      <c r="A9" s="19" t="s">
        <v>28</v>
      </c>
      <c r="B9" s="20"/>
      <c r="C9" s="30" t="str">
        <f>IF(B9="Y",'C-Southern-SE Cluster'!C5,"N/A")</f>
        <v>N/A</v>
      </c>
      <c r="D9" s="28"/>
      <c r="E9" s="29"/>
    </row>
    <row r="10" spans="1:14" s="25" customFormat="1" x14ac:dyDescent="0.25"/>
    <row r="11" spans="1:14" s="25" customFormat="1" x14ac:dyDescent="0.25">
      <c r="A11" s="22" t="s">
        <v>66</v>
      </c>
      <c r="B11" s="18"/>
      <c r="C11" s="31"/>
      <c r="E11" s="32"/>
      <c r="F11" s="32"/>
      <c r="J11" s="33"/>
      <c r="K11" s="26"/>
    </row>
    <row r="12" spans="1:14" s="25" customFormat="1" x14ac:dyDescent="0.25">
      <c r="A12" s="34">
        <f>SUM(H15:H26)</f>
        <v>0</v>
      </c>
      <c r="B12" s="35"/>
      <c r="C12" s="36"/>
      <c r="E12" s="32"/>
      <c r="F12" s="32"/>
      <c r="J12" s="33"/>
      <c r="K12" s="26"/>
    </row>
    <row r="13" spans="1:14" x14ac:dyDescent="0.25">
      <c r="A13" s="1"/>
      <c r="B13" s="1"/>
      <c r="C13" s="1"/>
      <c r="E13" s="1"/>
      <c r="F13" s="1"/>
      <c r="J13" s="2"/>
      <c r="K13" s="3"/>
    </row>
    <row r="14" spans="1:14" ht="59.25" customHeight="1" x14ac:dyDescent="0.25">
      <c r="A14" s="22" t="s">
        <v>0</v>
      </c>
      <c r="B14" s="22" t="s">
        <v>48</v>
      </c>
      <c r="C14" s="22" t="s">
        <v>50</v>
      </c>
      <c r="D14" s="23" t="s">
        <v>2</v>
      </c>
      <c r="E14" s="22" t="s">
        <v>3</v>
      </c>
      <c r="F14" s="22" t="s">
        <v>46</v>
      </c>
      <c r="G14" s="23" t="s">
        <v>65</v>
      </c>
      <c r="H14" s="23" t="s">
        <v>49</v>
      </c>
      <c r="J14" s="24" t="s">
        <v>11</v>
      </c>
      <c r="K14" s="23" t="s">
        <v>5</v>
      </c>
    </row>
    <row r="15" spans="1:14" s="25" customFormat="1" ht="30" x14ac:dyDescent="0.25">
      <c r="A15" s="40" t="s">
        <v>6</v>
      </c>
      <c r="B15" s="42">
        <f>IF($B$7="Y",'A-Northern Cluster'!B5,0)+IF($B$8="Y",'B-Central- SW Cluster'!B5,0)+IF($B$9="Y",'C-Southern-SE Cluster'!B5,0)</f>
        <v>0</v>
      </c>
      <c r="C15" s="50">
        <f>SUM($C$7:$C$9)</f>
        <v>0</v>
      </c>
      <c r="D15" s="44">
        <v>1500</v>
      </c>
      <c r="E15" s="45">
        <f t="shared" ref="E15:E26" si="0">IF(ROUNDDOWN(C15/D15,0)=0,1,ROUNDDOWN(C15/D15,0))</f>
        <v>1</v>
      </c>
      <c r="F15" s="57">
        <f>B15/E15</f>
        <v>0</v>
      </c>
      <c r="G15" s="46">
        <f>IF(F15&gt;100%,100%,F15)</f>
        <v>0</v>
      </c>
      <c r="H15" s="47">
        <f t="shared" ref="H15:H26" si="1">VLOOKUP(G15,$J$15:$K$19,2)</f>
        <v>0</v>
      </c>
      <c r="I15" s="56"/>
      <c r="J15" s="48">
        <v>0</v>
      </c>
      <c r="K15" s="49">
        <v>0</v>
      </c>
    </row>
    <row r="16" spans="1:14" s="25" customFormat="1" ht="30" x14ac:dyDescent="0.25">
      <c r="A16" s="40" t="s">
        <v>7</v>
      </c>
      <c r="B16" s="42">
        <f>IF($B$7="Y",'A-Northern Cluster'!B6,0)+IF($B$8="Y",'B-Central- SW Cluster'!B6,0)+IF($B$9="Y",'C-Southern-SE Cluster'!B6,0)</f>
        <v>0</v>
      </c>
      <c r="C16" s="50">
        <f t="shared" ref="C16:C26" si="2">SUM($C$7:$C$9)</f>
        <v>0</v>
      </c>
      <c r="D16" s="44">
        <v>6000</v>
      </c>
      <c r="E16" s="45">
        <f t="shared" si="0"/>
        <v>1</v>
      </c>
      <c r="F16" s="57">
        <f t="shared" ref="F16:F26" si="3">B16/E16</f>
        <v>0</v>
      </c>
      <c r="G16" s="46">
        <f t="shared" ref="G16:G26" si="4">IF(F16&gt;100%,100%,F16)</f>
        <v>0</v>
      </c>
      <c r="H16" s="47">
        <f t="shared" si="1"/>
        <v>0</v>
      </c>
      <c r="I16" s="56"/>
      <c r="J16" s="48">
        <v>0.01</v>
      </c>
      <c r="K16" s="49">
        <v>5</v>
      </c>
    </row>
    <row r="17" spans="1:11" s="25" customFormat="1" x14ac:dyDescent="0.25">
      <c r="A17" s="40" t="s">
        <v>8</v>
      </c>
      <c r="B17" s="42">
        <f>IF($B$7="Y",'A-Northern Cluster'!B7,0)+IF($B$8="Y",'B-Central- SW Cluster'!B7,0)+IF($B$9="Y",'C-Southern-SE Cluster'!B7,0)</f>
        <v>0</v>
      </c>
      <c r="C17" s="50">
        <f t="shared" si="2"/>
        <v>0</v>
      </c>
      <c r="D17" s="44">
        <v>10000</v>
      </c>
      <c r="E17" s="45">
        <f t="shared" si="0"/>
        <v>1</v>
      </c>
      <c r="F17" s="57">
        <f t="shared" si="3"/>
        <v>0</v>
      </c>
      <c r="G17" s="46">
        <f t="shared" si="4"/>
        <v>0</v>
      </c>
      <c r="H17" s="47">
        <f t="shared" si="1"/>
        <v>0</v>
      </c>
      <c r="I17" s="56"/>
      <c r="J17" s="48">
        <v>0.251</v>
      </c>
      <c r="K17" s="49">
        <v>10</v>
      </c>
    </row>
    <row r="18" spans="1:11" s="25" customFormat="1" x14ac:dyDescent="0.25">
      <c r="A18" s="40" t="s">
        <v>9</v>
      </c>
      <c r="B18" s="42">
        <f>IF($B$7="Y",'A-Northern Cluster'!B8,0)+IF($B$8="Y",'B-Central- SW Cluster'!B8,0)+IF($B$9="Y",'C-Southern-SE Cluster'!B8,0)</f>
        <v>0</v>
      </c>
      <c r="C18" s="50">
        <f t="shared" si="2"/>
        <v>0</v>
      </c>
      <c r="D18" s="44">
        <v>10000</v>
      </c>
      <c r="E18" s="45">
        <f t="shared" si="0"/>
        <v>1</v>
      </c>
      <c r="F18" s="57">
        <f t="shared" si="3"/>
        <v>0</v>
      </c>
      <c r="G18" s="46">
        <f t="shared" si="4"/>
        <v>0</v>
      </c>
      <c r="H18" s="47">
        <f t="shared" si="1"/>
        <v>0</v>
      </c>
      <c r="I18" s="56"/>
      <c r="J18" s="48">
        <v>0.501</v>
      </c>
      <c r="K18" s="49">
        <v>15</v>
      </c>
    </row>
    <row r="19" spans="1:11" s="25" customFormat="1" ht="30" x14ac:dyDescent="0.25">
      <c r="A19" s="40" t="s">
        <v>54</v>
      </c>
      <c r="B19" s="42">
        <f>IF($B$7="Y",'A-Northern Cluster'!B9,0)+IF($B$8="Y",'B-Central- SW Cluster'!B9,0)+IF($B$9="Y",'C-Southern-SE Cluster'!B9,0)</f>
        <v>0</v>
      </c>
      <c r="C19" s="50">
        <f t="shared" si="2"/>
        <v>0</v>
      </c>
      <c r="D19" s="44">
        <v>10000</v>
      </c>
      <c r="E19" s="45">
        <f t="shared" si="0"/>
        <v>1</v>
      </c>
      <c r="F19" s="57">
        <f t="shared" si="3"/>
        <v>0</v>
      </c>
      <c r="G19" s="46">
        <f t="shared" si="4"/>
        <v>0</v>
      </c>
      <c r="H19" s="47">
        <f t="shared" si="1"/>
        <v>0</v>
      </c>
      <c r="I19" s="56"/>
      <c r="J19" s="48">
        <v>0.751</v>
      </c>
      <c r="K19" s="49">
        <v>20</v>
      </c>
    </row>
    <row r="20" spans="1:11" s="25" customFormat="1" x14ac:dyDescent="0.25">
      <c r="A20" s="41" t="s">
        <v>55</v>
      </c>
      <c r="B20" s="42">
        <f>IF($B$7="Y",'A-Northern Cluster'!B10,0)+IF($B$8="Y",'B-Central- SW Cluster'!B10,0)+IF($B$9="Y",'C-Southern-SE Cluster'!B10,0)</f>
        <v>0</v>
      </c>
      <c r="C20" s="50">
        <f t="shared" si="2"/>
        <v>0</v>
      </c>
      <c r="D20" s="50">
        <v>10000</v>
      </c>
      <c r="E20" s="45">
        <f t="shared" si="0"/>
        <v>1</v>
      </c>
      <c r="F20" s="57">
        <f t="shared" si="3"/>
        <v>0</v>
      </c>
      <c r="G20" s="46">
        <f t="shared" si="4"/>
        <v>0</v>
      </c>
      <c r="H20" s="47">
        <f t="shared" si="1"/>
        <v>0</v>
      </c>
      <c r="I20" s="56"/>
      <c r="J20" s="56"/>
      <c r="K20" s="56"/>
    </row>
    <row r="21" spans="1:11" s="25" customFormat="1" x14ac:dyDescent="0.25">
      <c r="A21" s="40" t="s">
        <v>56</v>
      </c>
      <c r="B21" s="42">
        <f>IF($B$7="Y",'A-Northern Cluster'!B11,0)+IF($B$8="Y",'B-Central- SW Cluster'!B11,0)+IF($B$9="Y",'C-Southern-SE Cluster'!B11,0)</f>
        <v>0</v>
      </c>
      <c r="C21" s="50">
        <f t="shared" si="2"/>
        <v>0</v>
      </c>
      <c r="D21" s="44">
        <v>10000</v>
      </c>
      <c r="E21" s="45">
        <f t="shared" si="0"/>
        <v>1</v>
      </c>
      <c r="F21" s="57">
        <f t="shared" si="3"/>
        <v>0</v>
      </c>
      <c r="G21" s="46">
        <f t="shared" si="4"/>
        <v>0</v>
      </c>
      <c r="H21" s="47">
        <f t="shared" si="1"/>
        <v>0</v>
      </c>
      <c r="I21" s="56"/>
      <c r="J21" s="56"/>
      <c r="K21" s="56"/>
    </row>
    <row r="22" spans="1:11" s="25" customFormat="1" x14ac:dyDescent="0.25">
      <c r="A22" s="40" t="s">
        <v>57</v>
      </c>
      <c r="B22" s="42">
        <f>IF($B$7="Y",'A-Northern Cluster'!B12,0)+IF($B$8="Y",'B-Central- SW Cluster'!B12,0)+IF($B$9="Y",'C-Southern-SE Cluster'!B12,0)</f>
        <v>0</v>
      </c>
      <c r="C22" s="50">
        <f t="shared" si="2"/>
        <v>0</v>
      </c>
      <c r="D22" s="44">
        <v>30000</v>
      </c>
      <c r="E22" s="45">
        <f t="shared" si="0"/>
        <v>1</v>
      </c>
      <c r="F22" s="57">
        <f t="shared" si="3"/>
        <v>0</v>
      </c>
      <c r="G22" s="46">
        <f t="shared" si="4"/>
        <v>0</v>
      </c>
      <c r="H22" s="47">
        <f t="shared" si="1"/>
        <v>0</v>
      </c>
      <c r="I22" s="56"/>
      <c r="J22" s="56"/>
      <c r="K22" s="56"/>
    </row>
    <row r="23" spans="1:11" s="25" customFormat="1" x14ac:dyDescent="0.25">
      <c r="A23" s="40" t="s">
        <v>58</v>
      </c>
      <c r="B23" s="42">
        <f>IF($B$7="Y",'A-Northern Cluster'!B13,0)+IF($B$8="Y",'B-Central- SW Cluster'!B13,0)+IF($B$9="Y",'C-Southern-SE Cluster'!B13,0)</f>
        <v>0</v>
      </c>
      <c r="C23" s="50">
        <f t="shared" si="2"/>
        <v>0</v>
      </c>
      <c r="D23" s="44">
        <v>10000</v>
      </c>
      <c r="E23" s="45">
        <f t="shared" si="0"/>
        <v>1</v>
      </c>
      <c r="F23" s="57">
        <f t="shared" si="3"/>
        <v>0</v>
      </c>
      <c r="G23" s="46">
        <f t="shared" si="4"/>
        <v>0</v>
      </c>
      <c r="H23" s="47">
        <f t="shared" si="1"/>
        <v>0</v>
      </c>
      <c r="I23" s="56"/>
      <c r="J23" s="56"/>
      <c r="K23" s="56"/>
    </row>
    <row r="24" spans="1:11" s="25" customFormat="1" x14ac:dyDescent="0.25">
      <c r="A24" s="40" t="s">
        <v>59</v>
      </c>
      <c r="B24" s="42">
        <f>IF($B$7="Y",'A-Northern Cluster'!B14,0)+IF($B$8="Y",'B-Central- SW Cluster'!B14,0)+IF($B$9="Y",'C-Southern-SE Cluster'!B14,0)</f>
        <v>0</v>
      </c>
      <c r="C24" s="50">
        <f t="shared" si="2"/>
        <v>0</v>
      </c>
      <c r="D24" s="44">
        <v>2000</v>
      </c>
      <c r="E24" s="45">
        <f t="shared" si="0"/>
        <v>1</v>
      </c>
      <c r="F24" s="57">
        <f t="shared" si="3"/>
        <v>0</v>
      </c>
      <c r="G24" s="46">
        <f t="shared" si="4"/>
        <v>0</v>
      </c>
      <c r="H24" s="47">
        <f t="shared" si="1"/>
        <v>0</v>
      </c>
      <c r="I24" s="56"/>
      <c r="J24" s="56"/>
      <c r="K24" s="56"/>
    </row>
    <row r="25" spans="1:11" x14ac:dyDescent="0.25">
      <c r="A25" s="40" t="s">
        <v>60</v>
      </c>
      <c r="B25" s="42">
        <f>IF($B$7="Y",'A-Northern Cluster'!B15,0)+IF($B$8="Y",'B-Central- SW Cluster'!B15,0)+IF($B$9="Y",'C-Southern-SE Cluster'!B15,0)</f>
        <v>0</v>
      </c>
      <c r="C25" s="50">
        <f t="shared" si="2"/>
        <v>0</v>
      </c>
      <c r="D25" s="44">
        <v>30000</v>
      </c>
      <c r="E25" s="45">
        <f t="shared" si="0"/>
        <v>1</v>
      </c>
      <c r="F25" s="57">
        <f t="shared" si="3"/>
        <v>0</v>
      </c>
      <c r="G25" s="46">
        <f t="shared" si="4"/>
        <v>0</v>
      </c>
      <c r="H25" s="47">
        <f t="shared" si="1"/>
        <v>0</v>
      </c>
      <c r="I25" s="51"/>
      <c r="J25" s="51"/>
      <c r="K25" s="51"/>
    </row>
    <row r="26" spans="1:11" x14ac:dyDescent="0.25">
      <c r="A26" s="40" t="s">
        <v>61</v>
      </c>
      <c r="B26" s="42">
        <f>IF($B$7="Y",'A-Northern Cluster'!B16,0)+IF($B$8="Y",'B-Central- SW Cluster'!B16,0)+IF($B$9="Y",'C-Southern-SE Cluster'!B16,0)</f>
        <v>0</v>
      </c>
      <c r="C26" s="50">
        <f t="shared" si="2"/>
        <v>0</v>
      </c>
      <c r="D26" s="44">
        <v>30000</v>
      </c>
      <c r="E26" s="45">
        <f t="shared" si="0"/>
        <v>1</v>
      </c>
      <c r="F26" s="57">
        <f t="shared" si="3"/>
        <v>0</v>
      </c>
      <c r="G26" s="46">
        <f t="shared" si="4"/>
        <v>0</v>
      </c>
      <c r="H26" s="47">
        <f t="shared" si="1"/>
        <v>0</v>
      </c>
      <c r="I26" s="51"/>
      <c r="J26" s="51"/>
      <c r="K26" s="51"/>
    </row>
  </sheetData>
  <sheetProtection password="FBFA" sheet="1" objects="1" scenarios="1" formatCells="0" formatColumns="0" formatRows="0" autoFilter="0"/>
  <mergeCells count="2">
    <mergeCell ref="A3:G3"/>
    <mergeCell ref="A4:G4"/>
  </mergeCells>
  <dataValidations count="1">
    <dataValidation type="list" allowBlank="1" showInputMessage="1" showErrorMessage="1" sqref="B7:B9">
      <formula1>$N$2:$N$3</formula1>
    </dataValidation>
  </dataValidation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400"/>
  <sheetViews>
    <sheetView view="pageBreakPreview" zoomScale="85" zoomScaleNormal="100" zoomScaleSheetLayoutView="85" workbookViewId="0">
      <selection activeCell="P8" sqref="P8"/>
    </sheetView>
  </sheetViews>
  <sheetFormatPr defaultRowHeight="15" x14ac:dyDescent="0.25"/>
  <cols>
    <col min="1" max="1" width="22.7109375" style="4" bestFit="1" customWidth="1"/>
    <col min="2" max="2" width="21.42578125" style="4" customWidth="1"/>
    <col min="3" max="3" width="14.28515625" style="4" bestFit="1" customWidth="1"/>
    <col min="4" max="4" width="12.140625" style="4" bestFit="1" customWidth="1"/>
    <col min="5" max="5" width="8.42578125" style="4" bestFit="1" customWidth="1"/>
    <col min="6" max="16384" width="9.140625" style="4"/>
  </cols>
  <sheetData>
    <row r="2" spans="1:5" ht="15.75" x14ac:dyDescent="0.3">
      <c r="A2" s="68" t="s">
        <v>51</v>
      </c>
      <c r="B2" s="69"/>
    </row>
    <row r="3" spans="1:5" x14ac:dyDescent="0.25">
      <c r="A3" s="1"/>
      <c r="B3" s="1"/>
      <c r="C3" s="1"/>
      <c r="E3" s="1"/>
    </row>
    <row r="4" spans="1:5" s="25" customFormat="1" ht="30" x14ac:dyDescent="0.25">
      <c r="A4" s="22" t="s">
        <v>0</v>
      </c>
      <c r="B4" s="22" t="s">
        <v>10</v>
      </c>
      <c r="C4" s="22" t="s">
        <v>1</v>
      </c>
      <c r="D4" s="23" t="s">
        <v>2</v>
      </c>
      <c r="E4" s="22" t="s">
        <v>3</v>
      </c>
    </row>
    <row r="5" spans="1:5" s="25" customFormat="1" ht="45" x14ac:dyDescent="0.25">
      <c r="A5" s="54" t="s">
        <v>6</v>
      </c>
      <c r="B5" s="42">
        <f>'Region 1'!B3+'Region 2'!B3+'Region 3'!B3+'Region 4'!B3</f>
        <v>0</v>
      </c>
      <c r="C5" s="50">
        <f>'Region 1'!C3+'Region 2'!C3+'Region 3'!C3+'Region 4'!C3</f>
        <v>15611.566666666673</v>
      </c>
      <c r="D5" s="44">
        <v>1500</v>
      </c>
      <c r="E5" s="45">
        <f>IF(ROUNDDOWN(C5/D5,0)=0,1,ROUNDDOWN(C5/D5,0))</f>
        <v>10</v>
      </c>
    </row>
    <row r="6" spans="1:5" s="25" customFormat="1" ht="45" x14ac:dyDescent="0.25">
      <c r="A6" s="54" t="s">
        <v>7</v>
      </c>
      <c r="B6" s="42">
        <f>'Region 1'!B4+'Region 2'!B4+'Region 3'!B4+'Region 4'!B4</f>
        <v>0</v>
      </c>
      <c r="C6" s="50">
        <f>'Region 1'!C4+'Region 2'!C4+'Region 3'!C4+'Region 4'!C4</f>
        <v>15611.566666666673</v>
      </c>
      <c r="D6" s="44">
        <v>6000</v>
      </c>
      <c r="E6" s="45">
        <f t="shared" ref="E6:E16" si="0">IF(ROUNDDOWN(C6/D6,0)=0,1,ROUNDDOWN(C6/D6,0))</f>
        <v>2</v>
      </c>
    </row>
    <row r="7" spans="1:5" s="25" customFormat="1" x14ac:dyDescent="0.25">
      <c r="A7" s="54" t="s">
        <v>8</v>
      </c>
      <c r="B7" s="42">
        <f>'Region 1'!B5+'Region 2'!B5+'Region 3'!B5+'Region 4'!B5</f>
        <v>0</v>
      </c>
      <c r="C7" s="50">
        <f>'Region 1'!C5+'Region 2'!C5+'Region 3'!C5+'Region 4'!C5</f>
        <v>15611.566666666673</v>
      </c>
      <c r="D7" s="44">
        <v>10000</v>
      </c>
      <c r="E7" s="45">
        <f t="shared" si="0"/>
        <v>1</v>
      </c>
    </row>
    <row r="8" spans="1:5" s="25" customFormat="1" x14ac:dyDescent="0.25">
      <c r="A8" s="54" t="s">
        <v>9</v>
      </c>
      <c r="B8" s="42">
        <f>'Region 1'!B6+'Region 2'!B6+'Region 3'!B6+'Region 4'!B6</f>
        <v>0</v>
      </c>
      <c r="C8" s="50">
        <f>'Region 1'!C6+'Region 2'!C6+'Region 3'!C6+'Region 4'!C6</f>
        <v>15611.566666666673</v>
      </c>
      <c r="D8" s="44">
        <v>10000</v>
      </c>
      <c r="E8" s="45">
        <f t="shared" si="0"/>
        <v>1</v>
      </c>
    </row>
    <row r="9" spans="1:5" s="25" customFormat="1" ht="30" x14ac:dyDescent="0.25">
      <c r="A9" s="54" t="s">
        <v>54</v>
      </c>
      <c r="B9" s="42">
        <f>'Region 1'!B7+'Region 2'!B7+'Region 3'!B7+'Region 4'!B7</f>
        <v>0</v>
      </c>
      <c r="C9" s="50">
        <f>'Region 1'!C7+'Region 2'!C7+'Region 3'!C7+'Region 4'!C7</f>
        <v>15611.566666666673</v>
      </c>
      <c r="D9" s="44">
        <v>10000</v>
      </c>
      <c r="E9" s="45">
        <f t="shared" si="0"/>
        <v>1</v>
      </c>
    </row>
    <row r="10" spans="1:5" s="25" customFormat="1" x14ac:dyDescent="0.25">
      <c r="A10" s="55" t="s">
        <v>55</v>
      </c>
      <c r="B10" s="42">
        <f>'Region 1'!B8+'Region 2'!B8+'Region 3'!B8+'Region 4'!B8</f>
        <v>0</v>
      </c>
      <c r="C10" s="50">
        <f>'Region 1'!C8+'Region 2'!C8+'Region 3'!C8+'Region 4'!C8</f>
        <v>15611.566666666673</v>
      </c>
      <c r="D10" s="50">
        <v>10000</v>
      </c>
      <c r="E10" s="45">
        <f t="shared" si="0"/>
        <v>1</v>
      </c>
    </row>
    <row r="11" spans="1:5" s="25" customFormat="1" x14ac:dyDescent="0.25">
      <c r="A11" s="54" t="s">
        <v>56</v>
      </c>
      <c r="B11" s="42">
        <f>'Region 1'!B9+'Region 2'!B9+'Region 3'!B9+'Region 4'!B9</f>
        <v>0</v>
      </c>
      <c r="C11" s="50">
        <f>'Region 1'!C9+'Region 2'!C9+'Region 3'!C9+'Region 4'!C9</f>
        <v>15611.566666666673</v>
      </c>
      <c r="D11" s="44">
        <v>10000</v>
      </c>
      <c r="E11" s="45">
        <f t="shared" si="0"/>
        <v>1</v>
      </c>
    </row>
    <row r="12" spans="1:5" s="25" customFormat="1" ht="30" x14ac:dyDescent="0.25">
      <c r="A12" s="54" t="s">
        <v>57</v>
      </c>
      <c r="B12" s="42">
        <f>'Region 1'!B10+'Region 2'!B10+'Region 3'!B10+'Region 4'!B10</f>
        <v>0</v>
      </c>
      <c r="C12" s="50">
        <f>'Region 1'!C10+'Region 2'!C10+'Region 3'!C10+'Region 4'!C10</f>
        <v>15611.566666666673</v>
      </c>
      <c r="D12" s="44">
        <v>30000</v>
      </c>
      <c r="E12" s="45">
        <f t="shared" si="0"/>
        <v>1</v>
      </c>
    </row>
    <row r="13" spans="1:5" s="25" customFormat="1" x14ac:dyDescent="0.25">
      <c r="A13" s="54" t="s">
        <v>58</v>
      </c>
      <c r="B13" s="42">
        <f>'Region 1'!B11+'Region 2'!B11+'Region 3'!B11+'Region 4'!B11</f>
        <v>0</v>
      </c>
      <c r="C13" s="50">
        <f>'Region 1'!C11+'Region 2'!C11+'Region 3'!C11+'Region 4'!C11</f>
        <v>15611.566666666673</v>
      </c>
      <c r="D13" s="44">
        <v>10000</v>
      </c>
      <c r="E13" s="45">
        <f t="shared" si="0"/>
        <v>1</v>
      </c>
    </row>
    <row r="14" spans="1:5" s="25" customFormat="1" x14ac:dyDescent="0.25">
      <c r="A14" s="54" t="s">
        <v>59</v>
      </c>
      <c r="B14" s="42">
        <f>'Region 1'!B12+'Region 2'!B12+'Region 3'!B12+'Region 4'!B12</f>
        <v>0</v>
      </c>
      <c r="C14" s="50">
        <f>'Region 1'!C12+'Region 2'!C12+'Region 3'!C12+'Region 4'!C12</f>
        <v>15611.566666666673</v>
      </c>
      <c r="D14" s="44">
        <v>2000</v>
      </c>
      <c r="E14" s="45">
        <f t="shared" si="0"/>
        <v>7</v>
      </c>
    </row>
    <row r="15" spans="1:5" s="25" customFormat="1" x14ac:dyDescent="0.25">
      <c r="A15" s="54" t="s">
        <v>60</v>
      </c>
      <c r="B15" s="42">
        <f>'Region 1'!B13+'Region 2'!B13+'Region 3'!B13+'Region 4'!B13</f>
        <v>0</v>
      </c>
      <c r="C15" s="50">
        <f>'Region 1'!C13+'Region 2'!C13+'Region 3'!C13+'Region 4'!C13</f>
        <v>15611.566666666673</v>
      </c>
      <c r="D15" s="44">
        <v>30000</v>
      </c>
      <c r="E15" s="45">
        <f t="shared" si="0"/>
        <v>1</v>
      </c>
    </row>
    <row r="16" spans="1:5" x14ac:dyDescent="0.25">
      <c r="A16" s="54" t="s">
        <v>61</v>
      </c>
      <c r="B16" s="42">
        <f>'Region 1'!B14+'Region 2'!B14+'Region 3'!B14+'Region 4'!B14</f>
        <v>0</v>
      </c>
      <c r="C16" s="50">
        <f>'Region 1'!C14+'Region 2'!C14+'Region 3'!C14+'Region 4'!C14</f>
        <v>15611.566666666673</v>
      </c>
      <c r="D16" s="44">
        <v>30000</v>
      </c>
      <c r="E16" s="45">
        <f t="shared" si="0"/>
        <v>1</v>
      </c>
    </row>
    <row r="17" spans="1:5" x14ac:dyDescent="0.25">
      <c r="A17" s="25"/>
      <c r="B17" s="32"/>
      <c r="C17" s="32"/>
      <c r="D17" s="25"/>
      <c r="E17" s="32"/>
    </row>
    <row r="18" spans="1:5" x14ac:dyDescent="0.25">
      <c r="B18" s="1"/>
      <c r="C18" s="1"/>
      <c r="E18" s="1"/>
    </row>
    <row r="19" spans="1:5" x14ac:dyDescent="0.25">
      <c r="B19" s="1"/>
      <c r="C19" s="1"/>
      <c r="E19" s="1"/>
    </row>
    <row r="20" spans="1:5" x14ac:dyDescent="0.25">
      <c r="B20" s="1"/>
      <c r="C20" s="1"/>
      <c r="E20" s="1"/>
    </row>
    <row r="21" spans="1:5" x14ac:dyDescent="0.25">
      <c r="B21" s="1"/>
      <c r="C21" s="1"/>
      <c r="E21" s="1"/>
    </row>
    <row r="22" spans="1:5" x14ac:dyDescent="0.25">
      <c r="B22" s="1"/>
      <c r="C22" s="1"/>
      <c r="E22" s="1"/>
    </row>
    <row r="23" spans="1:5" x14ac:dyDescent="0.25">
      <c r="B23" s="1"/>
      <c r="C23" s="1"/>
      <c r="E23" s="1"/>
    </row>
    <row r="24" spans="1:5" x14ac:dyDescent="0.25">
      <c r="B24" s="1"/>
      <c r="C24" s="1"/>
      <c r="E24" s="1"/>
    </row>
    <row r="25" spans="1:5" x14ac:dyDescent="0.25">
      <c r="B25" s="1"/>
      <c r="C25" s="1"/>
      <c r="E25" s="1"/>
    </row>
    <row r="26" spans="1:5" x14ac:dyDescent="0.25">
      <c r="B26" s="1"/>
      <c r="C26" s="1"/>
      <c r="E26" s="1"/>
    </row>
    <row r="27" spans="1:5" x14ac:dyDescent="0.25">
      <c r="B27" s="1"/>
      <c r="C27" s="1"/>
      <c r="E27" s="1"/>
    </row>
    <row r="28" spans="1:5" x14ac:dyDescent="0.25">
      <c r="B28" s="1"/>
      <c r="C28" s="1"/>
      <c r="E28" s="1"/>
    </row>
    <row r="29" spans="1:5" x14ac:dyDescent="0.25">
      <c r="B29" s="1"/>
      <c r="C29" s="1"/>
      <c r="E29" s="1"/>
    </row>
    <row r="30" spans="1:5" x14ac:dyDescent="0.25">
      <c r="B30" s="1"/>
      <c r="C30" s="1"/>
      <c r="E30" s="1"/>
    </row>
    <row r="31" spans="1:5" x14ac:dyDescent="0.25">
      <c r="B31" s="1"/>
      <c r="C31" s="1"/>
      <c r="E31" s="1"/>
    </row>
    <row r="32" spans="1:5" x14ac:dyDescent="0.25">
      <c r="B32" s="1"/>
      <c r="C32" s="1"/>
      <c r="E32" s="1"/>
    </row>
    <row r="33" spans="2:5" x14ac:dyDescent="0.25">
      <c r="B33" s="1"/>
      <c r="C33" s="1"/>
      <c r="E33" s="1"/>
    </row>
    <row r="34" spans="2:5" x14ac:dyDescent="0.25">
      <c r="B34" s="1"/>
      <c r="C34" s="1"/>
      <c r="E34" s="1"/>
    </row>
    <row r="35" spans="2:5" x14ac:dyDescent="0.25">
      <c r="B35" s="1"/>
      <c r="C35" s="1"/>
      <c r="E35" s="1"/>
    </row>
    <row r="36" spans="2:5" x14ac:dyDescent="0.25">
      <c r="B36" s="1"/>
      <c r="C36" s="1"/>
      <c r="E36" s="1"/>
    </row>
    <row r="37" spans="2:5" x14ac:dyDescent="0.25">
      <c r="B37" s="1"/>
      <c r="C37" s="1"/>
      <c r="E37" s="1"/>
    </row>
    <row r="38" spans="2:5" x14ac:dyDescent="0.25">
      <c r="B38" s="1"/>
      <c r="C38" s="1"/>
      <c r="E38" s="1"/>
    </row>
    <row r="39" spans="2:5" x14ac:dyDescent="0.25">
      <c r="B39" s="1"/>
      <c r="C39" s="1"/>
      <c r="E39" s="1"/>
    </row>
    <row r="40" spans="2:5" x14ac:dyDescent="0.25">
      <c r="B40" s="1"/>
      <c r="C40" s="1"/>
      <c r="E40" s="1"/>
    </row>
    <row r="41" spans="2:5" x14ac:dyDescent="0.25">
      <c r="B41" s="1"/>
      <c r="C41" s="1"/>
      <c r="E41" s="1"/>
    </row>
    <row r="42" spans="2:5" x14ac:dyDescent="0.25">
      <c r="B42" s="1"/>
      <c r="C42" s="1"/>
      <c r="E42" s="1"/>
    </row>
    <row r="43" spans="2:5" x14ac:dyDescent="0.25">
      <c r="B43" s="1"/>
      <c r="C43" s="1"/>
      <c r="E43" s="1"/>
    </row>
    <row r="44" spans="2:5" x14ac:dyDescent="0.25">
      <c r="B44" s="1"/>
      <c r="C44" s="1"/>
      <c r="E44" s="1"/>
    </row>
    <row r="45" spans="2:5" x14ac:dyDescent="0.25">
      <c r="B45" s="1"/>
      <c r="C45" s="1"/>
      <c r="E45" s="1"/>
    </row>
    <row r="46" spans="2:5" x14ac:dyDescent="0.25">
      <c r="B46" s="1"/>
      <c r="C46" s="1"/>
      <c r="E46" s="1"/>
    </row>
    <row r="47" spans="2:5" x14ac:dyDescent="0.25">
      <c r="B47" s="1"/>
      <c r="C47" s="1"/>
      <c r="E47" s="1"/>
    </row>
    <row r="48" spans="2:5" x14ac:dyDescent="0.25">
      <c r="B48" s="1"/>
      <c r="C48" s="1"/>
      <c r="E48" s="1"/>
    </row>
    <row r="49" spans="2:5" x14ac:dyDescent="0.25">
      <c r="B49" s="1"/>
      <c r="C49" s="1"/>
      <c r="E49" s="1"/>
    </row>
    <row r="50" spans="2:5" x14ac:dyDescent="0.25">
      <c r="B50" s="1"/>
      <c r="C50" s="1"/>
      <c r="E50" s="1"/>
    </row>
    <row r="51" spans="2:5" x14ac:dyDescent="0.25">
      <c r="B51" s="1"/>
      <c r="C51" s="1"/>
      <c r="E51" s="1"/>
    </row>
    <row r="52" spans="2:5" x14ac:dyDescent="0.25">
      <c r="B52" s="1"/>
      <c r="C52" s="1"/>
      <c r="E52" s="1"/>
    </row>
    <row r="53" spans="2:5" x14ac:dyDescent="0.25">
      <c r="B53" s="1"/>
      <c r="C53" s="1"/>
      <c r="E53" s="1"/>
    </row>
    <row r="54" spans="2:5" x14ac:dyDescent="0.25">
      <c r="B54" s="1"/>
      <c r="C54" s="1"/>
      <c r="E54" s="1"/>
    </row>
    <row r="55" spans="2:5" x14ac:dyDescent="0.25">
      <c r="B55" s="1"/>
      <c r="C55" s="1"/>
      <c r="E55" s="1"/>
    </row>
    <row r="56" spans="2:5" x14ac:dyDescent="0.25">
      <c r="B56" s="1"/>
      <c r="C56" s="1"/>
      <c r="E56" s="1"/>
    </row>
    <row r="57" spans="2:5" x14ac:dyDescent="0.25">
      <c r="B57" s="1"/>
      <c r="C57" s="1"/>
      <c r="E57" s="1"/>
    </row>
    <row r="58" spans="2:5" x14ac:dyDescent="0.25">
      <c r="B58" s="1"/>
      <c r="C58" s="1"/>
      <c r="E58" s="1"/>
    </row>
    <row r="59" spans="2:5" x14ac:dyDescent="0.25">
      <c r="B59" s="1"/>
      <c r="C59" s="1"/>
      <c r="E59" s="1"/>
    </row>
    <row r="60" spans="2:5" x14ac:dyDescent="0.25">
      <c r="B60" s="1"/>
      <c r="C60" s="1"/>
      <c r="E60" s="1"/>
    </row>
    <row r="61" spans="2:5" x14ac:dyDescent="0.25">
      <c r="B61" s="1"/>
      <c r="C61" s="1"/>
      <c r="E61" s="1"/>
    </row>
    <row r="62" spans="2:5" x14ac:dyDescent="0.25">
      <c r="B62" s="1"/>
      <c r="C62" s="1"/>
      <c r="E62" s="1"/>
    </row>
    <row r="63" spans="2:5" x14ac:dyDescent="0.25">
      <c r="B63" s="1"/>
      <c r="C63" s="1"/>
      <c r="E63" s="1"/>
    </row>
    <row r="64" spans="2:5" x14ac:dyDescent="0.25">
      <c r="B64" s="1"/>
      <c r="C64" s="1"/>
      <c r="E64" s="1"/>
    </row>
    <row r="65" spans="2:5" x14ac:dyDescent="0.25">
      <c r="B65" s="1"/>
      <c r="C65" s="1"/>
      <c r="E65" s="1"/>
    </row>
    <row r="66" spans="2:5" x14ac:dyDescent="0.25">
      <c r="B66" s="1"/>
      <c r="C66" s="1"/>
      <c r="E66" s="1"/>
    </row>
    <row r="67" spans="2:5" x14ac:dyDescent="0.25">
      <c r="B67" s="1"/>
      <c r="C67" s="1"/>
      <c r="E67" s="1"/>
    </row>
    <row r="68" spans="2:5" x14ac:dyDescent="0.25">
      <c r="B68" s="1"/>
      <c r="C68" s="1"/>
      <c r="E68" s="1"/>
    </row>
    <row r="69" spans="2:5" x14ac:dyDescent="0.25">
      <c r="B69" s="1"/>
      <c r="C69" s="1"/>
      <c r="E69" s="1"/>
    </row>
    <row r="70" spans="2:5" x14ac:dyDescent="0.25">
      <c r="B70" s="1"/>
      <c r="C70" s="1"/>
      <c r="E70" s="1"/>
    </row>
    <row r="71" spans="2:5" x14ac:dyDescent="0.25">
      <c r="B71" s="1"/>
      <c r="C71" s="1"/>
      <c r="E71" s="1"/>
    </row>
    <row r="72" spans="2:5" x14ac:dyDescent="0.25">
      <c r="B72" s="1"/>
      <c r="C72" s="1"/>
      <c r="E72" s="1"/>
    </row>
    <row r="73" spans="2:5" x14ac:dyDescent="0.25">
      <c r="B73" s="1"/>
      <c r="C73" s="1"/>
      <c r="E73" s="1"/>
    </row>
    <row r="74" spans="2:5" x14ac:dyDescent="0.25">
      <c r="B74" s="1"/>
      <c r="C74" s="1"/>
      <c r="E74" s="1"/>
    </row>
    <row r="75" spans="2:5" x14ac:dyDescent="0.25">
      <c r="B75" s="1"/>
      <c r="C75" s="1"/>
      <c r="E75" s="1"/>
    </row>
    <row r="76" spans="2:5" x14ac:dyDescent="0.25">
      <c r="B76" s="1"/>
      <c r="C76" s="1"/>
      <c r="E76" s="1"/>
    </row>
    <row r="77" spans="2:5" x14ac:dyDescent="0.25">
      <c r="B77" s="1"/>
      <c r="C77" s="1"/>
      <c r="E77" s="1"/>
    </row>
    <row r="78" spans="2:5" x14ac:dyDescent="0.25">
      <c r="B78" s="1"/>
      <c r="C78" s="1"/>
      <c r="E78" s="1"/>
    </row>
    <row r="79" spans="2:5" x14ac:dyDescent="0.25">
      <c r="B79" s="1"/>
      <c r="C79" s="1"/>
      <c r="E79" s="1"/>
    </row>
    <row r="80" spans="2:5" x14ac:dyDescent="0.25">
      <c r="B80" s="1"/>
      <c r="C80" s="1"/>
      <c r="E80" s="1"/>
    </row>
    <row r="81" spans="2:5" x14ac:dyDescent="0.25">
      <c r="B81" s="1"/>
      <c r="C81" s="1"/>
      <c r="E81" s="1"/>
    </row>
    <row r="82" spans="2:5" x14ac:dyDescent="0.25">
      <c r="B82" s="1"/>
      <c r="C82" s="1"/>
      <c r="E82" s="1"/>
    </row>
    <row r="83" spans="2:5" x14ac:dyDescent="0.25">
      <c r="B83" s="1"/>
      <c r="C83" s="1"/>
      <c r="E83" s="1"/>
    </row>
    <row r="84" spans="2:5" x14ac:dyDescent="0.25">
      <c r="B84" s="1"/>
      <c r="C84" s="1"/>
      <c r="E84" s="1"/>
    </row>
    <row r="85" spans="2:5" x14ac:dyDescent="0.25">
      <c r="B85" s="1"/>
      <c r="C85" s="1"/>
      <c r="E85" s="1"/>
    </row>
    <row r="86" spans="2:5" x14ac:dyDescent="0.25">
      <c r="B86" s="1"/>
      <c r="C86" s="1"/>
      <c r="E86" s="1"/>
    </row>
    <row r="87" spans="2:5" x14ac:dyDescent="0.25">
      <c r="B87" s="1"/>
      <c r="C87" s="1"/>
      <c r="E87" s="1"/>
    </row>
    <row r="88" spans="2:5" x14ac:dyDescent="0.25">
      <c r="B88" s="1"/>
      <c r="C88" s="1"/>
      <c r="E88" s="1"/>
    </row>
    <row r="89" spans="2:5" x14ac:dyDescent="0.25">
      <c r="B89" s="1"/>
      <c r="C89" s="1"/>
      <c r="E89" s="1"/>
    </row>
    <row r="90" spans="2:5" x14ac:dyDescent="0.25">
      <c r="B90" s="1"/>
      <c r="C90" s="1"/>
      <c r="E90" s="1"/>
    </row>
    <row r="91" spans="2:5" x14ac:dyDescent="0.25">
      <c r="B91" s="1"/>
      <c r="C91" s="1"/>
      <c r="E91" s="1"/>
    </row>
    <row r="92" spans="2:5" x14ac:dyDescent="0.25">
      <c r="B92" s="1"/>
      <c r="C92" s="1"/>
      <c r="E92" s="1"/>
    </row>
    <row r="93" spans="2:5" x14ac:dyDescent="0.25">
      <c r="B93" s="1"/>
      <c r="C93" s="1"/>
      <c r="E93" s="1"/>
    </row>
    <row r="94" spans="2:5" x14ac:dyDescent="0.25">
      <c r="B94" s="1"/>
      <c r="C94" s="1"/>
      <c r="E94" s="1"/>
    </row>
    <row r="95" spans="2:5" x14ac:dyDescent="0.25">
      <c r="B95" s="1"/>
      <c r="C95" s="1"/>
      <c r="E95" s="1"/>
    </row>
    <row r="96" spans="2:5" x14ac:dyDescent="0.25">
      <c r="B96" s="1"/>
      <c r="C96" s="1"/>
      <c r="E96" s="1"/>
    </row>
    <row r="97" spans="2:5" x14ac:dyDescent="0.25">
      <c r="B97" s="1"/>
      <c r="C97" s="1"/>
      <c r="E97" s="1"/>
    </row>
    <row r="98" spans="2:5" x14ac:dyDescent="0.25">
      <c r="B98" s="1"/>
      <c r="C98" s="1"/>
      <c r="E98" s="1"/>
    </row>
    <row r="99" spans="2:5" x14ac:dyDescent="0.25">
      <c r="B99" s="1"/>
      <c r="C99" s="1"/>
      <c r="E99" s="1"/>
    </row>
    <row r="100" spans="2:5" x14ac:dyDescent="0.25">
      <c r="B100" s="1"/>
      <c r="C100" s="1"/>
      <c r="E100" s="1"/>
    </row>
    <row r="101" spans="2:5" x14ac:dyDescent="0.25">
      <c r="B101" s="1"/>
      <c r="C101" s="1"/>
      <c r="E101" s="1"/>
    </row>
    <row r="102" spans="2:5" x14ac:dyDescent="0.25">
      <c r="B102" s="1"/>
      <c r="C102" s="1"/>
      <c r="E102" s="1"/>
    </row>
    <row r="103" spans="2:5" x14ac:dyDescent="0.25">
      <c r="B103" s="1"/>
      <c r="C103" s="1"/>
      <c r="E103" s="1"/>
    </row>
    <row r="104" spans="2:5" x14ac:dyDescent="0.25">
      <c r="B104" s="1"/>
      <c r="C104" s="1"/>
      <c r="E104" s="1"/>
    </row>
    <row r="105" spans="2:5" x14ac:dyDescent="0.25">
      <c r="B105" s="1"/>
      <c r="C105" s="1"/>
      <c r="E105" s="1"/>
    </row>
    <row r="106" spans="2:5" x14ac:dyDescent="0.25">
      <c r="B106" s="1"/>
      <c r="C106" s="1"/>
      <c r="E106" s="1"/>
    </row>
    <row r="107" spans="2:5" x14ac:dyDescent="0.25">
      <c r="B107" s="1"/>
      <c r="C107" s="1"/>
      <c r="E107" s="1"/>
    </row>
    <row r="108" spans="2:5" x14ac:dyDescent="0.25">
      <c r="B108" s="1"/>
      <c r="C108" s="1"/>
      <c r="E108" s="1"/>
    </row>
    <row r="109" spans="2:5" x14ac:dyDescent="0.25">
      <c r="B109" s="1"/>
      <c r="C109" s="1"/>
      <c r="E109" s="1"/>
    </row>
    <row r="110" spans="2:5" x14ac:dyDescent="0.25">
      <c r="B110" s="1"/>
      <c r="C110" s="1"/>
      <c r="E110" s="1"/>
    </row>
    <row r="111" spans="2:5" x14ac:dyDescent="0.25">
      <c r="B111" s="1"/>
      <c r="C111" s="1"/>
      <c r="E111" s="1"/>
    </row>
    <row r="112" spans="2:5" x14ac:dyDescent="0.25">
      <c r="B112" s="1"/>
      <c r="C112" s="1"/>
      <c r="E112" s="1"/>
    </row>
    <row r="113" spans="2:5" x14ac:dyDescent="0.25">
      <c r="B113" s="1"/>
      <c r="C113" s="1"/>
      <c r="E113" s="1"/>
    </row>
    <row r="114" spans="2:5" x14ac:dyDescent="0.25">
      <c r="B114" s="1"/>
      <c r="C114" s="1"/>
      <c r="E114" s="1"/>
    </row>
    <row r="115" spans="2:5" x14ac:dyDescent="0.25">
      <c r="B115" s="1"/>
      <c r="C115" s="1"/>
      <c r="E115" s="1"/>
    </row>
    <row r="116" spans="2:5" x14ac:dyDescent="0.25">
      <c r="B116" s="1"/>
      <c r="C116" s="1"/>
      <c r="E116" s="1"/>
    </row>
    <row r="117" spans="2:5" x14ac:dyDescent="0.25">
      <c r="B117" s="1"/>
      <c r="C117" s="1"/>
      <c r="E117" s="1"/>
    </row>
    <row r="118" spans="2:5" x14ac:dyDescent="0.25">
      <c r="B118" s="1"/>
      <c r="C118" s="1"/>
      <c r="E118" s="1"/>
    </row>
    <row r="119" spans="2:5" x14ac:dyDescent="0.25">
      <c r="B119" s="1"/>
      <c r="C119" s="1"/>
      <c r="E119" s="1"/>
    </row>
    <row r="120" spans="2:5" x14ac:dyDescent="0.25">
      <c r="B120" s="1"/>
      <c r="C120" s="1"/>
      <c r="E120" s="1"/>
    </row>
    <row r="121" spans="2:5" x14ac:dyDescent="0.25">
      <c r="B121" s="1"/>
      <c r="C121" s="1"/>
      <c r="E121" s="1"/>
    </row>
    <row r="122" spans="2:5" x14ac:dyDescent="0.25">
      <c r="B122" s="1"/>
      <c r="C122" s="1"/>
      <c r="E122" s="1"/>
    </row>
    <row r="123" spans="2:5" x14ac:dyDescent="0.25">
      <c r="B123" s="1"/>
      <c r="C123" s="1"/>
      <c r="E123" s="1"/>
    </row>
    <row r="124" spans="2:5" x14ac:dyDescent="0.25">
      <c r="B124" s="1"/>
      <c r="C124" s="1"/>
      <c r="E124" s="1"/>
    </row>
    <row r="125" spans="2:5" x14ac:dyDescent="0.25">
      <c r="B125" s="1"/>
      <c r="C125" s="1"/>
      <c r="E125" s="1"/>
    </row>
    <row r="126" spans="2:5" x14ac:dyDescent="0.25">
      <c r="B126" s="1"/>
      <c r="C126" s="1"/>
      <c r="E126" s="1"/>
    </row>
    <row r="127" spans="2:5" x14ac:dyDescent="0.25">
      <c r="B127" s="1"/>
      <c r="C127" s="1"/>
      <c r="E127" s="1"/>
    </row>
    <row r="128" spans="2:5" x14ac:dyDescent="0.25">
      <c r="B128" s="1"/>
      <c r="C128" s="1"/>
      <c r="E128" s="1"/>
    </row>
    <row r="129" spans="2:5" x14ac:dyDescent="0.25">
      <c r="B129" s="1"/>
      <c r="C129" s="1"/>
      <c r="E129" s="1"/>
    </row>
    <row r="130" spans="2:5" x14ac:dyDescent="0.25">
      <c r="B130" s="1"/>
      <c r="C130" s="1"/>
      <c r="E130" s="1"/>
    </row>
    <row r="131" spans="2:5" x14ac:dyDescent="0.25">
      <c r="B131" s="1"/>
      <c r="C131" s="1"/>
      <c r="E131" s="1"/>
    </row>
    <row r="132" spans="2:5" x14ac:dyDescent="0.25">
      <c r="B132" s="1"/>
      <c r="C132" s="1"/>
      <c r="E132" s="1"/>
    </row>
    <row r="133" spans="2:5" x14ac:dyDescent="0.25">
      <c r="B133" s="1"/>
      <c r="C133" s="1"/>
      <c r="E133" s="1"/>
    </row>
    <row r="134" spans="2:5" x14ac:dyDescent="0.25">
      <c r="B134" s="1"/>
      <c r="C134" s="1"/>
      <c r="E134" s="1"/>
    </row>
    <row r="135" spans="2:5" x14ac:dyDescent="0.25">
      <c r="B135" s="1"/>
      <c r="C135" s="1"/>
      <c r="E135" s="1"/>
    </row>
    <row r="136" spans="2:5" x14ac:dyDescent="0.25">
      <c r="B136" s="1"/>
      <c r="C136" s="1"/>
      <c r="E136" s="1"/>
    </row>
    <row r="137" spans="2:5" x14ac:dyDescent="0.25">
      <c r="B137" s="1"/>
      <c r="C137" s="1"/>
      <c r="E137" s="1"/>
    </row>
    <row r="138" spans="2:5" x14ac:dyDescent="0.25">
      <c r="B138" s="1"/>
      <c r="C138" s="1"/>
      <c r="E138" s="1"/>
    </row>
    <row r="139" spans="2:5" x14ac:dyDescent="0.25">
      <c r="B139" s="1"/>
      <c r="C139" s="1"/>
      <c r="E139" s="1"/>
    </row>
    <row r="140" spans="2:5" x14ac:dyDescent="0.25">
      <c r="B140" s="1"/>
      <c r="C140" s="1"/>
      <c r="E140" s="1"/>
    </row>
    <row r="141" spans="2:5" x14ac:dyDescent="0.25">
      <c r="B141" s="1"/>
      <c r="C141" s="1"/>
      <c r="E141" s="1"/>
    </row>
    <row r="142" spans="2:5" x14ac:dyDescent="0.25">
      <c r="B142" s="1"/>
      <c r="C142" s="1"/>
      <c r="E142" s="1"/>
    </row>
    <row r="143" spans="2:5" x14ac:dyDescent="0.25">
      <c r="B143" s="1"/>
      <c r="C143" s="1"/>
      <c r="E143" s="1"/>
    </row>
    <row r="144" spans="2:5" x14ac:dyDescent="0.25">
      <c r="B144" s="1"/>
      <c r="C144" s="1"/>
      <c r="E144" s="1"/>
    </row>
    <row r="145" spans="2:5" x14ac:dyDescent="0.25">
      <c r="B145" s="1"/>
      <c r="C145" s="1"/>
      <c r="E145" s="1"/>
    </row>
    <row r="146" spans="2:5" x14ac:dyDescent="0.25">
      <c r="B146" s="1"/>
      <c r="C146" s="1"/>
      <c r="E146" s="1"/>
    </row>
    <row r="147" spans="2:5" x14ac:dyDescent="0.25">
      <c r="B147" s="1"/>
      <c r="C147" s="1"/>
      <c r="E147" s="1"/>
    </row>
    <row r="148" spans="2:5" x14ac:dyDescent="0.25">
      <c r="B148" s="1"/>
      <c r="C148" s="1"/>
      <c r="E148" s="1"/>
    </row>
    <row r="149" spans="2:5" x14ac:dyDescent="0.25">
      <c r="B149" s="1"/>
      <c r="C149" s="1"/>
      <c r="E149" s="1"/>
    </row>
    <row r="150" spans="2:5" x14ac:dyDescent="0.25">
      <c r="B150" s="1"/>
      <c r="C150" s="1"/>
      <c r="E150" s="1"/>
    </row>
    <row r="151" spans="2:5" x14ac:dyDescent="0.25">
      <c r="B151" s="1"/>
      <c r="C151" s="1"/>
      <c r="E151" s="1"/>
    </row>
    <row r="152" spans="2:5" x14ac:dyDescent="0.25">
      <c r="B152" s="1"/>
      <c r="C152" s="1"/>
      <c r="E152" s="1"/>
    </row>
    <row r="153" spans="2:5" x14ac:dyDescent="0.25">
      <c r="B153" s="1"/>
      <c r="C153" s="1"/>
      <c r="E153" s="1"/>
    </row>
    <row r="154" spans="2:5" x14ac:dyDescent="0.25">
      <c r="B154" s="1"/>
      <c r="C154" s="1"/>
      <c r="E154" s="1"/>
    </row>
    <row r="155" spans="2:5" x14ac:dyDescent="0.25">
      <c r="B155" s="1"/>
      <c r="C155" s="1"/>
      <c r="E155" s="1"/>
    </row>
    <row r="156" spans="2:5" x14ac:dyDescent="0.25">
      <c r="B156" s="1"/>
      <c r="C156" s="1"/>
      <c r="E156" s="1"/>
    </row>
    <row r="157" spans="2:5" x14ac:dyDescent="0.25">
      <c r="B157" s="1"/>
      <c r="C157" s="1"/>
      <c r="E157" s="1"/>
    </row>
    <row r="158" spans="2:5" x14ac:dyDescent="0.25">
      <c r="B158" s="1"/>
      <c r="C158" s="1"/>
      <c r="E158" s="1"/>
    </row>
    <row r="159" spans="2:5" x14ac:dyDescent="0.25">
      <c r="B159" s="1"/>
      <c r="C159" s="1"/>
      <c r="E159" s="1"/>
    </row>
    <row r="160" spans="2:5" x14ac:dyDescent="0.25">
      <c r="B160" s="1"/>
      <c r="C160" s="1"/>
      <c r="E160" s="1"/>
    </row>
    <row r="161" spans="2:5" x14ac:dyDescent="0.25">
      <c r="B161" s="1"/>
      <c r="C161" s="1"/>
      <c r="E161" s="1"/>
    </row>
    <row r="162" spans="2:5" x14ac:dyDescent="0.25">
      <c r="B162" s="1"/>
      <c r="C162" s="1"/>
      <c r="E162" s="1"/>
    </row>
    <row r="163" spans="2:5" x14ac:dyDescent="0.25">
      <c r="B163" s="1"/>
      <c r="C163" s="1"/>
      <c r="E163" s="1"/>
    </row>
    <row r="164" spans="2:5" x14ac:dyDescent="0.25">
      <c r="B164" s="1"/>
      <c r="C164" s="1"/>
      <c r="E164" s="1"/>
    </row>
    <row r="165" spans="2:5" x14ac:dyDescent="0.25">
      <c r="B165" s="1"/>
      <c r="C165" s="1"/>
      <c r="E165" s="1"/>
    </row>
    <row r="166" spans="2:5" x14ac:dyDescent="0.25">
      <c r="B166" s="1"/>
      <c r="C166" s="1"/>
      <c r="E166" s="1"/>
    </row>
    <row r="167" spans="2:5" x14ac:dyDescent="0.25">
      <c r="B167" s="1"/>
      <c r="C167" s="1"/>
      <c r="E167" s="1"/>
    </row>
    <row r="168" spans="2:5" x14ac:dyDescent="0.25">
      <c r="B168" s="1"/>
      <c r="C168" s="1"/>
      <c r="E168" s="1"/>
    </row>
    <row r="169" spans="2:5" x14ac:dyDescent="0.25">
      <c r="B169" s="1"/>
      <c r="C169" s="1"/>
      <c r="E169" s="1"/>
    </row>
    <row r="170" spans="2:5" x14ac:dyDescent="0.25">
      <c r="B170" s="1"/>
      <c r="C170" s="1"/>
      <c r="E170" s="1"/>
    </row>
    <row r="171" spans="2:5" x14ac:dyDescent="0.25">
      <c r="B171" s="1"/>
      <c r="C171" s="1"/>
      <c r="E171" s="1"/>
    </row>
    <row r="172" spans="2:5" x14ac:dyDescent="0.25">
      <c r="B172" s="1"/>
      <c r="C172" s="1"/>
      <c r="E172" s="1"/>
    </row>
    <row r="173" spans="2:5" x14ac:dyDescent="0.25">
      <c r="B173" s="1"/>
      <c r="C173" s="1"/>
      <c r="E173" s="1"/>
    </row>
    <row r="174" spans="2:5" x14ac:dyDescent="0.25">
      <c r="B174" s="1"/>
      <c r="C174" s="1"/>
      <c r="E174" s="1"/>
    </row>
    <row r="175" spans="2:5" x14ac:dyDescent="0.25">
      <c r="B175" s="1"/>
      <c r="C175" s="1"/>
      <c r="E175" s="1"/>
    </row>
    <row r="176" spans="2:5" x14ac:dyDescent="0.25">
      <c r="B176" s="1"/>
      <c r="C176" s="1"/>
      <c r="E176" s="1"/>
    </row>
    <row r="177" spans="2:5" x14ac:dyDescent="0.25">
      <c r="B177" s="1"/>
      <c r="C177" s="1"/>
      <c r="E177" s="1"/>
    </row>
    <row r="178" spans="2:5" x14ac:dyDescent="0.25">
      <c r="B178" s="1"/>
      <c r="C178" s="1"/>
      <c r="E178" s="1"/>
    </row>
    <row r="179" spans="2:5" x14ac:dyDescent="0.25">
      <c r="B179" s="1"/>
      <c r="C179" s="1"/>
      <c r="E179" s="1"/>
    </row>
    <row r="180" spans="2:5" x14ac:dyDescent="0.25">
      <c r="B180" s="1"/>
      <c r="C180" s="1"/>
      <c r="E180" s="1"/>
    </row>
    <row r="181" spans="2:5" x14ac:dyDescent="0.25">
      <c r="B181" s="1"/>
      <c r="C181" s="1"/>
      <c r="E181" s="1"/>
    </row>
    <row r="182" spans="2:5" x14ac:dyDescent="0.25">
      <c r="B182" s="1"/>
      <c r="C182" s="1"/>
      <c r="E182" s="1"/>
    </row>
    <row r="183" spans="2:5" x14ac:dyDescent="0.25">
      <c r="B183" s="1"/>
      <c r="C183" s="1"/>
      <c r="E183" s="1"/>
    </row>
    <row r="184" spans="2:5" x14ac:dyDescent="0.25">
      <c r="B184" s="1"/>
      <c r="C184" s="1"/>
      <c r="E184" s="1"/>
    </row>
    <row r="185" spans="2:5" x14ac:dyDescent="0.25">
      <c r="B185" s="1"/>
      <c r="C185" s="1"/>
      <c r="E185" s="1"/>
    </row>
    <row r="186" spans="2:5" x14ac:dyDescent="0.25">
      <c r="B186" s="1"/>
      <c r="C186" s="1"/>
      <c r="E186" s="1"/>
    </row>
    <row r="187" spans="2:5" x14ac:dyDescent="0.25">
      <c r="B187" s="1"/>
      <c r="C187" s="1"/>
      <c r="E187" s="1"/>
    </row>
    <row r="188" spans="2:5" x14ac:dyDescent="0.25">
      <c r="B188" s="1"/>
      <c r="C188" s="1"/>
      <c r="E188" s="1"/>
    </row>
    <row r="189" spans="2:5" x14ac:dyDescent="0.25">
      <c r="B189" s="1"/>
      <c r="C189" s="1"/>
      <c r="E189" s="1"/>
    </row>
    <row r="190" spans="2:5" x14ac:dyDescent="0.25">
      <c r="B190" s="1"/>
      <c r="C190" s="1"/>
      <c r="E190" s="1"/>
    </row>
    <row r="191" spans="2:5" x14ac:dyDescent="0.25">
      <c r="B191" s="1"/>
      <c r="C191" s="1"/>
      <c r="E191" s="1"/>
    </row>
    <row r="192" spans="2:5" x14ac:dyDescent="0.25">
      <c r="B192" s="1"/>
      <c r="C192" s="1"/>
      <c r="E192" s="1"/>
    </row>
    <row r="193" spans="2:5" x14ac:dyDescent="0.25">
      <c r="B193" s="1"/>
      <c r="C193" s="1"/>
      <c r="E193" s="1"/>
    </row>
    <row r="194" spans="2:5" x14ac:dyDescent="0.25">
      <c r="B194" s="1"/>
      <c r="C194" s="1"/>
      <c r="E194" s="1"/>
    </row>
    <row r="195" spans="2:5" x14ac:dyDescent="0.25">
      <c r="B195" s="1"/>
      <c r="C195" s="1"/>
      <c r="E195" s="1"/>
    </row>
    <row r="196" spans="2:5" x14ac:dyDescent="0.25">
      <c r="B196" s="1"/>
      <c r="C196" s="1"/>
      <c r="E196" s="1"/>
    </row>
    <row r="197" spans="2:5" x14ac:dyDescent="0.25">
      <c r="B197" s="1"/>
      <c r="C197" s="1"/>
      <c r="E197" s="1"/>
    </row>
    <row r="198" spans="2:5" x14ac:dyDescent="0.25">
      <c r="B198" s="1"/>
      <c r="C198" s="1"/>
      <c r="E198" s="1"/>
    </row>
    <row r="199" spans="2:5" x14ac:dyDescent="0.25">
      <c r="B199" s="1"/>
      <c r="C199" s="1"/>
      <c r="E199" s="1"/>
    </row>
    <row r="200" spans="2:5" x14ac:dyDescent="0.25">
      <c r="B200" s="1"/>
      <c r="C200" s="1"/>
      <c r="E200" s="1"/>
    </row>
    <row r="201" spans="2:5" x14ac:dyDescent="0.25">
      <c r="B201" s="1"/>
      <c r="C201" s="1"/>
      <c r="E201" s="1"/>
    </row>
    <row r="202" spans="2:5" x14ac:dyDescent="0.25">
      <c r="B202" s="1"/>
      <c r="C202" s="1"/>
      <c r="E202" s="1"/>
    </row>
    <row r="203" spans="2:5" x14ac:dyDescent="0.25">
      <c r="B203" s="1"/>
      <c r="C203" s="1"/>
      <c r="E203" s="1"/>
    </row>
    <row r="204" spans="2:5" x14ac:dyDescent="0.25">
      <c r="B204" s="1"/>
      <c r="C204" s="1"/>
      <c r="E204" s="1"/>
    </row>
    <row r="205" spans="2:5" x14ac:dyDescent="0.25">
      <c r="B205" s="1"/>
      <c r="C205" s="1"/>
      <c r="E205" s="1"/>
    </row>
    <row r="206" spans="2:5" x14ac:dyDescent="0.25">
      <c r="B206" s="1"/>
      <c r="C206" s="1"/>
      <c r="E206" s="1"/>
    </row>
    <row r="207" spans="2:5" x14ac:dyDescent="0.25">
      <c r="B207" s="1"/>
      <c r="C207" s="1"/>
      <c r="E207" s="1"/>
    </row>
    <row r="208" spans="2:5" x14ac:dyDescent="0.25">
      <c r="B208" s="1"/>
      <c r="C208" s="1"/>
      <c r="E208" s="1"/>
    </row>
    <row r="209" spans="2:5" x14ac:dyDescent="0.25">
      <c r="B209" s="1"/>
      <c r="C209" s="1"/>
      <c r="E209" s="1"/>
    </row>
    <row r="210" spans="2:5" x14ac:dyDescent="0.25">
      <c r="B210" s="1"/>
      <c r="C210" s="1"/>
      <c r="E210" s="1"/>
    </row>
    <row r="211" spans="2:5" x14ac:dyDescent="0.25">
      <c r="B211" s="1"/>
      <c r="C211" s="1"/>
      <c r="E211" s="1"/>
    </row>
    <row r="212" spans="2:5" x14ac:dyDescent="0.25">
      <c r="B212" s="1"/>
      <c r="C212" s="1"/>
      <c r="E212" s="1"/>
    </row>
    <row r="213" spans="2:5" x14ac:dyDescent="0.25">
      <c r="B213" s="1"/>
      <c r="C213" s="1"/>
      <c r="E213" s="1"/>
    </row>
    <row r="214" spans="2:5" x14ac:dyDescent="0.25">
      <c r="B214" s="1"/>
      <c r="C214" s="1"/>
      <c r="E214" s="1"/>
    </row>
    <row r="215" spans="2:5" x14ac:dyDescent="0.25">
      <c r="B215" s="1"/>
      <c r="C215" s="1"/>
      <c r="E215" s="1"/>
    </row>
    <row r="216" spans="2:5" x14ac:dyDescent="0.25">
      <c r="B216" s="1"/>
      <c r="C216" s="1"/>
      <c r="E216" s="1"/>
    </row>
    <row r="217" spans="2:5" x14ac:dyDescent="0.25">
      <c r="B217" s="1"/>
      <c r="C217" s="1"/>
      <c r="E217" s="1"/>
    </row>
    <row r="218" spans="2:5" x14ac:dyDescent="0.25">
      <c r="B218" s="1"/>
      <c r="C218" s="1"/>
      <c r="E218" s="1"/>
    </row>
    <row r="219" spans="2:5" x14ac:dyDescent="0.25">
      <c r="B219" s="1"/>
      <c r="C219" s="1"/>
      <c r="E219" s="1"/>
    </row>
    <row r="220" spans="2:5" x14ac:dyDescent="0.25">
      <c r="B220" s="1"/>
      <c r="C220" s="1"/>
      <c r="E220" s="1"/>
    </row>
    <row r="221" spans="2:5" x14ac:dyDescent="0.25">
      <c r="B221" s="1"/>
      <c r="C221" s="1"/>
      <c r="E221" s="1"/>
    </row>
    <row r="222" spans="2:5" x14ac:dyDescent="0.25">
      <c r="B222" s="1"/>
      <c r="C222" s="1"/>
      <c r="E222" s="1"/>
    </row>
    <row r="223" spans="2:5" x14ac:dyDescent="0.25">
      <c r="B223" s="1"/>
      <c r="C223" s="1"/>
      <c r="E223" s="1"/>
    </row>
    <row r="224" spans="2:5" x14ac:dyDescent="0.25">
      <c r="B224" s="1"/>
      <c r="C224" s="1"/>
      <c r="E224" s="1"/>
    </row>
    <row r="225" spans="2:5" x14ac:dyDescent="0.25">
      <c r="B225" s="1"/>
      <c r="C225" s="1"/>
      <c r="E225" s="1"/>
    </row>
    <row r="226" spans="2:5" x14ac:dyDescent="0.25">
      <c r="B226" s="1"/>
      <c r="C226" s="1"/>
      <c r="E226" s="1"/>
    </row>
    <row r="227" spans="2:5" x14ac:dyDescent="0.25">
      <c r="B227" s="1"/>
      <c r="C227" s="1"/>
      <c r="E227" s="1"/>
    </row>
    <row r="228" spans="2:5" x14ac:dyDescent="0.25">
      <c r="B228" s="1"/>
      <c r="C228" s="1"/>
      <c r="E228" s="1"/>
    </row>
    <row r="229" spans="2:5" x14ac:dyDescent="0.25">
      <c r="B229" s="1"/>
      <c r="C229" s="1"/>
      <c r="E229" s="1"/>
    </row>
    <row r="230" spans="2:5" x14ac:dyDescent="0.25">
      <c r="B230" s="1"/>
      <c r="C230" s="1"/>
      <c r="E230" s="1"/>
    </row>
    <row r="231" spans="2:5" x14ac:dyDescent="0.25">
      <c r="B231" s="1"/>
      <c r="C231" s="1"/>
      <c r="E231" s="1"/>
    </row>
    <row r="232" spans="2:5" x14ac:dyDescent="0.25">
      <c r="B232" s="1"/>
      <c r="C232" s="1"/>
      <c r="E232" s="1"/>
    </row>
    <row r="233" spans="2:5" x14ac:dyDescent="0.25">
      <c r="B233" s="1"/>
      <c r="C233" s="1"/>
      <c r="E233" s="1"/>
    </row>
    <row r="234" spans="2:5" x14ac:dyDescent="0.25">
      <c r="B234" s="1"/>
      <c r="C234" s="1"/>
      <c r="E234" s="1"/>
    </row>
    <row r="235" spans="2:5" x14ac:dyDescent="0.25">
      <c r="B235" s="1"/>
      <c r="C235" s="1"/>
      <c r="E235" s="1"/>
    </row>
    <row r="236" spans="2:5" x14ac:dyDescent="0.25">
      <c r="B236" s="1"/>
      <c r="C236" s="1"/>
      <c r="E236" s="1"/>
    </row>
    <row r="237" spans="2:5" x14ac:dyDescent="0.25">
      <c r="B237" s="1"/>
      <c r="C237" s="1"/>
      <c r="E237" s="1"/>
    </row>
    <row r="238" spans="2:5" x14ac:dyDescent="0.25">
      <c r="B238" s="1"/>
      <c r="C238" s="1"/>
      <c r="E238" s="1"/>
    </row>
    <row r="239" spans="2:5" x14ac:dyDescent="0.25">
      <c r="B239" s="1"/>
      <c r="C239" s="1"/>
      <c r="E239" s="1"/>
    </row>
    <row r="240" spans="2:5" x14ac:dyDescent="0.25">
      <c r="B240" s="1"/>
      <c r="C240" s="1"/>
      <c r="E240" s="1"/>
    </row>
    <row r="241" spans="2:5" x14ac:dyDescent="0.25">
      <c r="B241" s="1"/>
      <c r="C241" s="1"/>
      <c r="E241" s="1"/>
    </row>
    <row r="242" spans="2:5" x14ac:dyDescent="0.25">
      <c r="B242" s="1"/>
      <c r="C242" s="1"/>
      <c r="E242" s="1"/>
    </row>
    <row r="243" spans="2:5" x14ac:dyDescent="0.25">
      <c r="B243" s="1"/>
      <c r="C243" s="1"/>
      <c r="E243" s="1"/>
    </row>
    <row r="244" spans="2:5" x14ac:dyDescent="0.25">
      <c r="B244" s="1"/>
      <c r="C244" s="1"/>
      <c r="E244" s="1"/>
    </row>
    <row r="245" spans="2:5" x14ac:dyDescent="0.25">
      <c r="B245" s="1"/>
      <c r="C245" s="1"/>
      <c r="E245" s="1"/>
    </row>
    <row r="246" spans="2:5" x14ac:dyDescent="0.25">
      <c r="B246" s="1"/>
      <c r="C246" s="1"/>
      <c r="E246" s="1"/>
    </row>
    <row r="247" spans="2:5" x14ac:dyDescent="0.25">
      <c r="B247" s="1"/>
      <c r="C247" s="1"/>
      <c r="E247" s="1"/>
    </row>
    <row r="248" spans="2:5" x14ac:dyDescent="0.25">
      <c r="B248" s="1"/>
      <c r="C248" s="1"/>
      <c r="E248" s="1"/>
    </row>
    <row r="249" spans="2:5" x14ac:dyDescent="0.25">
      <c r="B249" s="1"/>
      <c r="C249" s="1"/>
      <c r="E249" s="1"/>
    </row>
    <row r="250" spans="2:5" x14ac:dyDescent="0.25">
      <c r="B250" s="1"/>
      <c r="C250" s="1"/>
      <c r="E250" s="1"/>
    </row>
    <row r="251" spans="2:5" x14ac:dyDescent="0.25">
      <c r="B251" s="1"/>
      <c r="C251" s="1"/>
      <c r="E251" s="1"/>
    </row>
    <row r="252" spans="2:5" x14ac:dyDescent="0.25">
      <c r="B252" s="1"/>
      <c r="C252" s="1"/>
      <c r="E252" s="1"/>
    </row>
    <row r="253" spans="2:5" x14ac:dyDescent="0.25">
      <c r="B253" s="1"/>
      <c r="C253" s="1"/>
      <c r="E253" s="1"/>
    </row>
    <row r="254" spans="2:5" x14ac:dyDescent="0.25">
      <c r="B254" s="1"/>
      <c r="C254" s="1"/>
      <c r="E254" s="1"/>
    </row>
    <row r="255" spans="2:5" x14ac:dyDescent="0.25">
      <c r="B255" s="1"/>
      <c r="C255" s="1"/>
      <c r="E255" s="1"/>
    </row>
    <row r="256" spans="2:5" x14ac:dyDescent="0.25">
      <c r="B256" s="1"/>
      <c r="C256" s="1"/>
      <c r="E256" s="1"/>
    </row>
    <row r="257" spans="2:5" x14ac:dyDescent="0.25">
      <c r="B257" s="1"/>
      <c r="C257" s="1"/>
      <c r="E257" s="1"/>
    </row>
    <row r="258" spans="2:5" x14ac:dyDescent="0.25">
      <c r="B258" s="1"/>
      <c r="C258" s="1"/>
      <c r="E258" s="1"/>
    </row>
    <row r="259" spans="2:5" x14ac:dyDescent="0.25">
      <c r="B259" s="1"/>
      <c r="C259" s="1"/>
      <c r="E259" s="1"/>
    </row>
    <row r="260" spans="2:5" x14ac:dyDescent="0.25">
      <c r="B260" s="1"/>
      <c r="C260" s="1"/>
      <c r="E260" s="1"/>
    </row>
    <row r="261" spans="2:5" x14ac:dyDescent="0.25">
      <c r="B261" s="1"/>
      <c r="C261" s="1"/>
      <c r="E261" s="1"/>
    </row>
    <row r="262" spans="2:5" x14ac:dyDescent="0.25">
      <c r="B262" s="1"/>
      <c r="C262" s="1"/>
      <c r="E262" s="1"/>
    </row>
    <row r="263" spans="2:5" x14ac:dyDescent="0.25">
      <c r="B263" s="1"/>
      <c r="C263" s="1"/>
      <c r="E263" s="1"/>
    </row>
    <row r="264" spans="2:5" x14ac:dyDescent="0.25">
      <c r="B264" s="1"/>
      <c r="C264" s="1"/>
      <c r="E264" s="1"/>
    </row>
    <row r="265" spans="2:5" x14ac:dyDescent="0.25">
      <c r="B265" s="1"/>
      <c r="C265" s="1"/>
      <c r="E265" s="1"/>
    </row>
    <row r="266" spans="2:5" x14ac:dyDescent="0.25">
      <c r="B266" s="1"/>
      <c r="C266" s="1"/>
      <c r="E266" s="1"/>
    </row>
    <row r="267" spans="2:5" x14ac:dyDescent="0.25">
      <c r="B267" s="1"/>
      <c r="C267" s="1"/>
      <c r="E267" s="1"/>
    </row>
    <row r="268" spans="2:5" x14ac:dyDescent="0.25">
      <c r="B268" s="1"/>
      <c r="C268" s="1"/>
      <c r="E268" s="1"/>
    </row>
    <row r="269" spans="2:5" x14ac:dyDescent="0.25">
      <c r="B269" s="1"/>
      <c r="C269" s="1"/>
      <c r="E269" s="1"/>
    </row>
    <row r="270" spans="2:5" x14ac:dyDescent="0.25">
      <c r="B270" s="1"/>
      <c r="C270" s="1"/>
      <c r="E270" s="1"/>
    </row>
    <row r="271" spans="2:5" x14ac:dyDescent="0.25">
      <c r="B271" s="1"/>
      <c r="C271" s="1"/>
      <c r="E271" s="1"/>
    </row>
    <row r="272" spans="2:5" x14ac:dyDescent="0.25">
      <c r="B272" s="1"/>
      <c r="C272" s="1"/>
      <c r="E272" s="1"/>
    </row>
    <row r="273" spans="2:5" x14ac:dyDescent="0.25">
      <c r="B273" s="1"/>
      <c r="C273" s="1"/>
      <c r="E273" s="1"/>
    </row>
    <row r="274" spans="2:5" x14ac:dyDescent="0.25">
      <c r="B274" s="1"/>
      <c r="C274" s="1"/>
      <c r="E274" s="1"/>
    </row>
    <row r="275" spans="2:5" x14ac:dyDescent="0.25">
      <c r="B275" s="1"/>
      <c r="C275" s="1"/>
      <c r="E275" s="1"/>
    </row>
    <row r="276" spans="2:5" x14ac:dyDescent="0.25">
      <c r="B276" s="1"/>
      <c r="C276" s="1"/>
      <c r="E276" s="1"/>
    </row>
    <row r="277" spans="2:5" x14ac:dyDescent="0.25">
      <c r="B277" s="1"/>
      <c r="C277" s="1"/>
      <c r="E277" s="1"/>
    </row>
    <row r="278" spans="2:5" x14ac:dyDescent="0.25">
      <c r="B278" s="1"/>
      <c r="C278" s="1"/>
      <c r="E278" s="1"/>
    </row>
    <row r="279" spans="2:5" x14ac:dyDescent="0.25">
      <c r="B279" s="1"/>
      <c r="C279" s="1"/>
      <c r="E279" s="1"/>
    </row>
    <row r="280" spans="2:5" x14ac:dyDescent="0.25">
      <c r="B280" s="1"/>
      <c r="C280" s="1"/>
      <c r="E280" s="1"/>
    </row>
    <row r="281" spans="2:5" x14ac:dyDescent="0.25">
      <c r="B281" s="1"/>
      <c r="C281" s="1"/>
      <c r="E281" s="1"/>
    </row>
    <row r="282" spans="2:5" x14ac:dyDescent="0.25">
      <c r="B282" s="1"/>
      <c r="C282" s="1"/>
      <c r="E282" s="1"/>
    </row>
    <row r="283" spans="2:5" x14ac:dyDescent="0.25">
      <c r="B283" s="1"/>
      <c r="C283" s="1"/>
      <c r="E283" s="1"/>
    </row>
    <row r="284" spans="2:5" x14ac:dyDescent="0.25">
      <c r="B284" s="1"/>
      <c r="C284" s="1"/>
      <c r="E284" s="1"/>
    </row>
    <row r="285" spans="2:5" x14ac:dyDescent="0.25">
      <c r="B285" s="1"/>
      <c r="C285" s="1"/>
      <c r="E285" s="1"/>
    </row>
    <row r="286" spans="2:5" x14ac:dyDescent="0.25">
      <c r="B286" s="1"/>
      <c r="C286" s="1"/>
      <c r="E286" s="1"/>
    </row>
    <row r="287" spans="2:5" x14ac:dyDescent="0.25">
      <c r="B287" s="1"/>
      <c r="C287" s="1"/>
      <c r="E287" s="1"/>
    </row>
    <row r="288" spans="2:5" x14ac:dyDescent="0.25">
      <c r="B288" s="1"/>
      <c r="C288" s="1"/>
      <c r="E288" s="1"/>
    </row>
    <row r="289" spans="2:5" x14ac:dyDescent="0.25">
      <c r="B289" s="1"/>
      <c r="C289" s="1"/>
      <c r="E289" s="1"/>
    </row>
    <row r="290" spans="2:5" x14ac:dyDescent="0.25">
      <c r="B290" s="1"/>
      <c r="C290" s="1"/>
      <c r="E290" s="1"/>
    </row>
    <row r="291" spans="2:5" x14ac:dyDescent="0.25">
      <c r="B291" s="1"/>
      <c r="C291" s="1"/>
      <c r="E291" s="1"/>
    </row>
    <row r="292" spans="2:5" x14ac:dyDescent="0.25">
      <c r="B292" s="1"/>
      <c r="C292" s="1"/>
      <c r="E292" s="1"/>
    </row>
    <row r="293" spans="2:5" x14ac:dyDescent="0.25">
      <c r="B293" s="1"/>
      <c r="C293" s="1"/>
      <c r="E293" s="1"/>
    </row>
    <row r="294" spans="2:5" x14ac:dyDescent="0.25">
      <c r="B294" s="1"/>
      <c r="C294" s="1"/>
      <c r="E294" s="1"/>
    </row>
    <row r="295" spans="2:5" x14ac:dyDescent="0.25">
      <c r="B295" s="1"/>
      <c r="C295" s="1"/>
      <c r="E295" s="1"/>
    </row>
    <row r="296" spans="2:5" x14ac:dyDescent="0.25">
      <c r="B296" s="1"/>
      <c r="C296" s="1"/>
      <c r="E296" s="1"/>
    </row>
    <row r="297" spans="2:5" x14ac:dyDescent="0.25">
      <c r="B297" s="1"/>
      <c r="C297" s="1"/>
      <c r="E297" s="1"/>
    </row>
    <row r="298" spans="2:5" x14ac:dyDescent="0.25">
      <c r="B298" s="1"/>
      <c r="C298" s="1"/>
      <c r="E298" s="1"/>
    </row>
    <row r="299" spans="2:5" x14ac:dyDescent="0.25">
      <c r="B299" s="1"/>
      <c r="C299" s="1"/>
      <c r="E299" s="1"/>
    </row>
    <row r="300" spans="2:5" x14ac:dyDescent="0.25">
      <c r="B300" s="1"/>
      <c r="C300" s="1"/>
      <c r="E300" s="1"/>
    </row>
    <row r="301" spans="2:5" x14ac:dyDescent="0.25">
      <c r="B301" s="1"/>
      <c r="C301" s="1"/>
      <c r="E301" s="1"/>
    </row>
    <row r="302" spans="2:5" x14ac:dyDescent="0.25">
      <c r="B302" s="1"/>
      <c r="C302" s="1"/>
      <c r="E302" s="1"/>
    </row>
    <row r="303" spans="2:5" x14ac:dyDescent="0.25">
      <c r="B303" s="1"/>
      <c r="C303" s="1"/>
      <c r="E303" s="1"/>
    </row>
    <row r="304" spans="2:5" x14ac:dyDescent="0.25">
      <c r="B304" s="1"/>
      <c r="C304" s="1"/>
      <c r="E304" s="1"/>
    </row>
    <row r="305" spans="2:5" x14ac:dyDescent="0.25">
      <c r="B305" s="1"/>
      <c r="C305" s="1"/>
      <c r="E305" s="1"/>
    </row>
    <row r="306" spans="2:5" x14ac:dyDescent="0.25">
      <c r="B306" s="1"/>
      <c r="C306" s="1"/>
      <c r="E306" s="1"/>
    </row>
    <row r="307" spans="2:5" x14ac:dyDescent="0.25">
      <c r="B307" s="1"/>
      <c r="C307" s="1"/>
      <c r="E307" s="1"/>
    </row>
    <row r="308" spans="2:5" x14ac:dyDescent="0.25">
      <c r="B308" s="1"/>
      <c r="C308" s="1"/>
      <c r="E308" s="1"/>
    </row>
    <row r="309" spans="2:5" x14ac:dyDescent="0.25">
      <c r="B309" s="1"/>
      <c r="C309" s="1"/>
      <c r="E309" s="1"/>
    </row>
    <row r="310" spans="2:5" x14ac:dyDescent="0.25">
      <c r="B310" s="1"/>
      <c r="C310" s="1"/>
      <c r="E310" s="1"/>
    </row>
    <row r="311" spans="2:5" x14ac:dyDescent="0.25">
      <c r="B311" s="1"/>
      <c r="C311" s="1"/>
      <c r="E311" s="1"/>
    </row>
    <row r="312" spans="2:5" x14ac:dyDescent="0.25">
      <c r="B312" s="1"/>
      <c r="C312" s="1"/>
      <c r="E312" s="1"/>
    </row>
    <row r="313" spans="2:5" x14ac:dyDescent="0.25">
      <c r="B313" s="1"/>
      <c r="C313" s="1"/>
      <c r="E313" s="1"/>
    </row>
    <row r="314" spans="2:5" x14ac:dyDescent="0.25">
      <c r="B314" s="1"/>
      <c r="C314" s="1"/>
      <c r="E314" s="1"/>
    </row>
    <row r="315" spans="2:5" x14ac:dyDescent="0.25">
      <c r="B315" s="1"/>
      <c r="C315" s="1"/>
      <c r="E315" s="1"/>
    </row>
    <row r="316" spans="2:5" x14ac:dyDescent="0.25">
      <c r="B316" s="1"/>
      <c r="C316" s="1"/>
      <c r="E316" s="1"/>
    </row>
    <row r="317" spans="2:5" x14ac:dyDescent="0.25">
      <c r="B317" s="1"/>
      <c r="C317" s="1"/>
      <c r="E317" s="1"/>
    </row>
    <row r="318" spans="2:5" x14ac:dyDescent="0.25">
      <c r="B318" s="1"/>
      <c r="C318" s="1"/>
      <c r="E318" s="1"/>
    </row>
    <row r="319" spans="2:5" x14ac:dyDescent="0.25">
      <c r="B319" s="1"/>
      <c r="C319" s="1"/>
      <c r="E319" s="1"/>
    </row>
    <row r="320" spans="2:5" x14ac:dyDescent="0.25">
      <c r="B320" s="1"/>
      <c r="C320" s="1"/>
      <c r="E320" s="1"/>
    </row>
    <row r="321" spans="2:5" x14ac:dyDescent="0.25">
      <c r="B321" s="1"/>
      <c r="C321" s="1"/>
      <c r="E321" s="1"/>
    </row>
    <row r="322" spans="2:5" x14ac:dyDescent="0.25">
      <c r="B322" s="1"/>
      <c r="C322" s="1"/>
      <c r="E322" s="1"/>
    </row>
    <row r="323" spans="2:5" x14ac:dyDescent="0.25">
      <c r="B323" s="1"/>
      <c r="C323" s="1"/>
      <c r="E323" s="1"/>
    </row>
    <row r="324" spans="2:5" x14ac:dyDescent="0.25">
      <c r="B324" s="1"/>
      <c r="C324" s="1"/>
      <c r="E324" s="1"/>
    </row>
    <row r="325" spans="2:5" x14ac:dyDescent="0.25">
      <c r="B325" s="1"/>
      <c r="C325" s="1"/>
      <c r="E325" s="1"/>
    </row>
    <row r="326" spans="2:5" x14ac:dyDescent="0.25">
      <c r="B326" s="1"/>
      <c r="C326" s="1"/>
      <c r="E326" s="1"/>
    </row>
    <row r="327" spans="2:5" x14ac:dyDescent="0.25">
      <c r="B327" s="1"/>
      <c r="C327" s="1"/>
      <c r="E327" s="1"/>
    </row>
    <row r="328" spans="2:5" x14ac:dyDescent="0.25">
      <c r="B328" s="1"/>
      <c r="C328" s="1"/>
      <c r="E328" s="1"/>
    </row>
    <row r="329" spans="2:5" x14ac:dyDescent="0.25">
      <c r="B329" s="1"/>
      <c r="C329" s="1"/>
      <c r="E329" s="1"/>
    </row>
    <row r="330" spans="2:5" x14ac:dyDescent="0.25">
      <c r="B330" s="1"/>
      <c r="C330" s="1"/>
      <c r="E330" s="1"/>
    </row>
    <row r="331" spans="2:5" x14ac:dyDescent="0.25">
      <c r="B331" s="1"/>
      <c r="C331" s="1"/>
      <c r="E331" s="1"/>
    </row>
    <row r="332" spans="2:5" x14ac:dyDescent="0.25">
      <c r="B332" s="1"/>
      <c r="C332" s="1"/>
      <c r="E332" s="1"/>
    </row>
    <row r="333" spans="2:5" x14ac:dyDescent="0.25">
      <c r="B333" s="1"/>
      <c r="C333" s="1"/>
      <c r="E333" s="1"/>
    </row>
    <row r="334" spans="2:5" x14ac:dyDescent="0.25">
      <c r="B334" s="1"/>
      <c r="C334" s="1"/>
      <c r="E334" s="1"/>
    </row>
    <row r="335" spans="2:5" x14ac:dyDescent="0.25">
      <c r="B335" s="1"/>
      <c r="C335" s="1"/>
      <c r="E335" s="1"/>
    </row>
    <row r="336" spans="2:5" x14ac:dyDescent="0.25">
      <c r="B336" s="1"/>
      <c r="C336" s="1"/>
      <c r="E336" s="1"/>
    </row>
    <row r="337" spans="2:5" x14ac:dyDescent="0.25">
      <c r="B337" s="1"/>
      <c r="C337" s="1"/>
      <c r="E337" s="1"/>
    </row>
    <row r="338" spans="2:5" x14ac:dyDescent="0.25">
      <c r="B338" s="1"/>
      <c r="C338" s="1"/>
      <c r="E338" s="1"/>
    </row>
    <row r="339" spans="2:5" x14ac:dyDescent="0.25">
      <c r="B339" s="1"/>
      <c r="C339" s="1"/>
      <c r="E339" s="1"/>
    </row>
    <row r="340" spans="2:5" x14ac:dyDescent="0.25">
      <c r="B340" s="1"/>
      <c r="C340" s="1"/>
      <c r="E340" s="1"/>
    </row>
    <row r="341" spans="2:5" x14ac:dyDescent="0.25">
      <c r="B341" s="1"/>
      <c r="C341" s="1"/>
      <c r="E341" s="1"/>
    </row>
    <row r="342" spans="2:5" x14ac:dyDescent="0.25">
      <c r="B342" s="1"/>
      <c r="C342" s="1"/>
      <c r="E342" s="1"/>
    </row>
    <row r="343" spans="2:5" x14ac:dyDescent="0.25">
      <c r="B343" s="1"/>
      <c r="C343" s="1"/>
      <c r="E343" s="1"/>
    </row>
    <row r="344" spans="2:5" x14ac:dyDescent="0.25">
      <c r="B344" s="1"/>
      <c r="C344" s="1"/>
      <c r="E344" s="1"/>
    </row>
    <row r="345" spans="2:5" x14ac:dyDescent="0.25">
      <c r="B345" s="1"/>
      <c r="C345" s="1"/>
      <c r="E345" s="1"/>
    </row>
    <row r="346" spans="2:5" x14ac:dyDescent="0.25">
      <c r="B346" s="1"/>
      <c r="C346" s="1"/>
      <c r="E346" s="1"/>
    </row>
    <row r="347" spans="2:5" x14ac:dyDescent="0.25">
      <c r="B347" s="1"/>
      <c r="C347" s="1"/>
      <c r="E347" s="1"/>
    </row>
    <row r="348" spans="2:5" x14ac:dyDescent="0.25">
      <c r="B348" s="1"/>
      <c r="C348" s="1"/>
      <c r="E348" s="1"/>
    </row>
    <row r="349" spans="2:5" x14ac:dyDescent="0.25">
      <c r="B349" s="1"/>
      <c r="C349" s="1"/>
      <c r="E349" s="1"/>
    </row>
    <row r="350" spans="2:5" x14ac:dyDescent="0.25">
      <c r="B350" s="1"/>
      <c r="C350" s="1"/>
      <c r="E350" s="1"/>
    </row>
    <row r="351" spans="2:5" x14ac:dyDescent="0.25">
      <c r="B351" s="1"/>
      <c r="C351" s="1"/>
      <c r="E351" s="1"/>
    </row>
    <row r="352" spans="2:5" x14ac:dyDescent="0.25">
      <c r="B352" s="1"/>
      <c r="C352" s="1"/>
      <c r="E352" s="1"/>
    </row>
    <row r="353" spans="2:5" x14ac:dyDescent="0.25">
      <c r="B353" s="1"/>
      <c r="C353" s="1"/>
      <c r="E353" s="1"/>
    </row>
    <row r="354" spans="2:5" x14ac:dyDescent="0.25">
      <c r="B354" s="1"/>
      <c r="C354" s="1"/>
      <c r="E354" s="1"/>
    </row>
    <row r="355" spans="2:5" x14ac:dyDescent="0.25">
      <c r="B355" s="1"/>
      <c r="C355" s="1"/>
      <c r="E355" s="1"/>
    </row>
    <row r="356" spans="2:5" x14ac:dyDescent="0.25">
      <c r="B356" s="1"/>
      <c r="C356" s="1"/>
      <c r="E356" s="1"/>
    </row>
    <row r="357" spans="2:5" x14ac:dyDescent="0.25">
      <c r="B357" s="1"/>
      <c r="C357" s="1"/>
      <c r="E357" s="1"/>
    </row>
    <row r="358" spans="2:5" x14ac:dyDescent="0.25">
      <c r="B358" s="1"/>
      <c r="C358" s="1"/>
      <c r="E358" s="1"/>
    </row>
    <row r="359" spans="2:5" x14ac:dyDescent="0.25">
      <c r="B359" s="1"/>
      <c r="C359" s="1"/>
      <c r="E359" s="1"/>
    </row>
    <row r="360" spans="2:5" x14ac:dyDescent="0.25">
      <c r="B360" s="1"/>
      <c r="C360" s="1"/>
      <c r="E360" s="1"/>
    </row>
    <row r="361" spans="2:5" x14ac:dyDescent="0.25">
      <c r="B361" s="1"/>
      <c r="C361" s="1"/>
      <c r="E361" s="1"/>
    </row>
    <row r="362" spans="2:5" x14ac:dyDescent="0.25">
      <c r="B362" s="1"/>
      <c r="C362" s="1"/>
      <c r="E362" s="1"/>
    </row>
    <row r="363" spans="2:5" x14ac:dyDescent="0.25">
      <c r="B363" s="1"/>
      <c r="C363" s="1"/>
      <c r="E363" s="1"/>
    </row>
    <row r="364" spans="2:5" x14ac:dyDescent="0.25">
      <c r="B364" s="1"/>
      <c r="C364" s="1"/>
      <c r="E364" s="1"/>
    </row>
    <row r="365" spans="2:5" x14ac:dyDescent="0.25">
      <c r="B365" s="1"/>
      <c r="C365" s="1"/>
      <c r="E365" s="1"/>
    </row>
    <row r="366" spans="2:5" x14ac:dyDescent="0.25">
      <c r="B366" s="1"/>
      <c r="C366" s="1"/>
      <c r="E366" s="1"/>
    </row>
    <row r="367" spans="2:5" x14ac:dyDescent="0.25">
      <c r="B367" s="1"/>
      <c r="C367" s="1"/>
      <c r="E367" s="1"/>
    </row>
    <row r="368" spans="2:5" x14ac:dyDescent="0.25">
      <c r="B368" s="1"/>
      <c r="C368" s="1"/>
      <c r="E368" s="1"/>
    </row>
    <row r="369" spans="2:5" x14ac:dyDescent="0.25">
      <c r="B369" s="1"/>
      <c r="C369" s="1"/>
      <c r="E369" s="1"/>
    </row>
    <row r="370" spans="2:5" x14ac:dyDescent="0.25">
      <c r="B370" s="1"/>
      <c r="C370" s="1"/>
      <c r="E370" s="1"/>
    </row>
    <row r="371" spans="2:5" x14ac:dyDescent="0.25">
      <c r="B371" s="1"/>
      <c r="C371" s="1"/>
      <c r="E371" s="1"/>
    </row>
    <row r="372" spans="2:5" x14ac:dyDescent="0.25">
      <c r="B372" s="1"/>
      <c r="C372" s="1"/>
      <c r="E372" s="1"/>
    </row>
    <row r="373" spans="2:5" x14ac:dyDescent="0.25">
      <c r="B373" s="1"/>
      <c r="C373" s="1"/>
      <c r="E373" s="1"/>
    </row>
    <row r="374" spans="2:5" x14ac:dyDescent="0.25">
      <c r="B374" s="1"/>
      <c r="C374" s="1"/>
      <c r="E374" s="1"/>
    </row>
    <row r="375" spans="2:5" x14ac:dyDescent="0.25">
      <c r="B375" s="1"/>
      <c r="C375" s="1"/>
      <c r="E375" s="1"/>
    </row>
    <row r="376" spans="2:5" x14ac:dyDescent="0.25">
      <c r="B376" s="1"/>
      <c r="C376" s="1"/>
      <c r="E376" s="1"/>
    </row>
    <row r="377" spans="2:5" x14ac:dyDescent="0.25">
      <c r="B377" s="1"/>
      <c r="C377" s="1"/>
      <c r="E377" s="1"/>
    </row>
    <row r="378" spans="2:5" x14ac:dyDescent="0.25">
      <c r="B378" s="1"/>
      <c r="C378" s="1"/>
      <c r="E378" s="1"/>
    </row>
    <row r="379" spans="2:5" x14ac:dyDescent="0.25">
      <c r="B379" s="1"/>
      <c r="C379" s="1"/>
      <c r="E379" s="1"/>
    </row>
    <row r="380" spans="2:5" x14ac:dyDescent="0.25">
      <c r="B380" s="1"/>
      <c r="C380" s="1"/>
      <c r="E380" s="1"/>
    </row>
    <row r="381" spans="2:5" x14ac:dyDescent="0.25">
      <c r="B381" s="1"/>
      <c r="C381" s="1"/>
      <c r="E381" s="1"/>
    </row>
    <row r="382" spans="2:5" x14ac:dyDescent="0.25">
      <c r="B382" s="1"/>
      <c r="C382" s="1"/>
      <c r="E382" s="1"/>
    </row>
    <row r="383" spans="2:5" x14ac:dyDescent="0.25">
      <c r="B383" s="1"/>
      <c r="C383" s="1"/>
      <c r="E383" s="1"/>
    </row>
    <row r="384" spans="2:5" x14ac:dyDescent="0.25">
      <c r="B384" s="1"/>
      <c r="C384" s="1"/>
      <c r="E384" s="1"/>
    </row>
    <row r="385" spans="2:5" x14ac:dyDescent="0.25">
      <c r="B385" s="1"/>
      <c r="C385" s="1"/>
      <c r="E385" s="1"/>
    </row>
    <row r="386" spans="2:5" x14ac:dyDescent="0.25">
      <c r="B386" s="1"/>
      <c r="C386" s="1"/>
      <c r="E386" s="1"/>
    </row>
    <row r="387" spans="2:5" x14ac:dyDescent="0.25">
      <c r="B387" s="1"/>
      <c r="C387" s="1"/>
      <c r="E387" s="1"/>
    </row>
    <row r="388" spans="2:5" x14ac:dyDescent="0.25">
      <c r="B388" s="1"/>
      <c r="C388" s="1"/>
      <c r="E388" s="1"/>
    </row>
    <row r="389" spans="2:5" x14ac:dyDescent="0.25">
      <c r="B389" s="1"/>
      <c r="C389" s="1"/>
      <c r="E389" s="1"/>
    </row>
    <row r="390" spans="2:5" x14ac:dyDescent="0.25">
      <c r="B390" s="1"/>
      <c r="C390" s="1"/>
      <c r="E390" s="1"/>
    </row>
    <row r="391" spans="2:5" x14ac:dyDescent="0.25">
      <c r="B391" s="1"/>
      <c r="C391" s="1"/>
      <c r="E391" s="1"/>
    </row>
    <row r="392" spans="2:5" x14ac:dyDescent="0.25">
      <c r="B392" s="1"/>
      <c r="C392" s="1"/>
      <c r="E392" s="1"/>
    </row>
    <row r="393" spans="2:5" x14ac:dyDescent="0.25">
      <c r="B393" s="1"/>
      <c r="C393" s="1"/>
      <c r="E393" s="1"/>
    </row>
    <row r="394" spans="2:5" x14ac:dyDescent="0.25">
      <c r="B394" s="1"/>
      <c r="C394" s="1"/>
      <c r="E394" s="1"/>
    </row>
    <row r="395" spans="2:5" x14ac:dyDescent="0.25">
      <c r="B395" s="1"/>
      <c r="C395" s="1"/>
      <c r="E395" s="1"/>
    </row>
    <row r="396" spans="2:5" x14ac:dyDescent="0.25">
      <c r="B396" s="1"/>
      <c r="C396" s="1"/>
      <c r="E396" s="1"/>
    </row>
    <row r="397" spans="2:5" x14ac:dyDescent="0.25">
      <c r="B397" s="1"/>
      <c r="C397" s="1"/>
      <c r="E397" s="1"/>
    </row>
    <row r="398" spans="2:5" x14ac:dyDescent="0.25">
      <c r="B398" s="1"/>
      <c r="C398" s="1"/>
      <c r="E398" s="1"/>
    </row>
    <row r="399" spans="2:5" x14ac:dyDescent="0.25">
      <c r="B399" s="1"/>
      <c r="C399" s="1"/>
      <c r="E399" s="1"/>
    </row>
    <row r="400" spans="2:5" x14ac:dyDescent="0.25">
      <c r="B400" s="1"/>
      <c r="C400" s="1"/>
      <c r="E400" s="1"/>
    </row>
  </sheetData>
  <sheetProtection password="FBFA" sheet="1" objects="1" scenarios="1" formatCells="0" formatColumns="0" formatRows="0" autoFilter="0"/>
  <mergeCells count="1">
    <mergeCell ref="A2:B2"/>
  </mergeCells>
  <pageMargins left="0.7" right="0.7" top="0.75" bottom="0.75" header="0.3" footer="0.3"/>
  <pageSetup orientation="landscape" horizontalDpi="4294967293" verticalDpi="4294967293" r:id="rId1"/>
  <headerFooter>
    <oddHeader>&amp;C&amp;"Arial,Bold"&amp;14Attachment A-1-e 
Criteria #54 – Provider Network Agreements/Contracts</oddHeader>
    <oddFooter>&amp;C&amp;"Arial,Bold"Attachment A-1-e 
Criteria #54 – Provider Network Agreements/Contracts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F12" sqref="F12"/>
    </sheetView>
  </sheetViews>
  <sheetFormatPr defaultRowHeight="15" x14ac:dyDescent="0.25"/>
  <cols>
    <col min="1" max="1" width="37.28515625" style="25" customWidth="1"/>
    <col min="2" max="2" width="21" style="25" customWidth="1"/>
    <col min="3" max="3" width="14.42578125" style="25" customWidth="1"/>
    <col min="4" max="16384" width="9.140625" style="25"/>
  </cols>
  <sheetData>
    <row r="1" spans="1:3" ht="21.75" customHeight="1" x14ac:dyDescent="0.25">
      <c r="A1" s="37" t="s">
        <v>13</v>
      </c>
      <c r="B1" s="32"/>
      <c r="C1" s="32"/>
    </row>
    <row r="2" spans="1:3" ht="41.25" customHeight="1" x14ac:dyDescent="0.25">
      <c r="A2" s="22" t="s">
        <v>0</v>
      </c>
      <c r="B2" s="22" t="s">
        <v>10</v>
      </c>
      <c r="C2" s="22" t="s">
        <v>1</v>
      </c>
    </row>
    <row r="3" spans="1:3" ht="30" x14ac:dyDescent="0.25">
      <c r="A3" s="40" t="s">
        <v>6</v>
      </c>
      <c r="B3" s="38"/>
      <c r="C3" s="39">
        <v>1484.1333333333332</v>
      </c>
    </row>
    <row r="4" spans="1:3" ht="30" x14ac:dyDescent="0.25">
      <c r="A4" s="40" t="s">
        <v>7</v>
      </c>
      <c r="B4" s="38"/>
      <c r="C4" s="39">
        <v>1484.1333333333332</v>
      </c>
    </row>
    <row r="5" spans="1:3" x14ac:dyDescent="0.25">
      <c r="A5" s="40" t="s">
        <v>8</v>
      </c>
      <c r="B5" s="38"/>
      <c r="C5" s="39">
        <v>1484.1333333333332</v>
      </c>
    </row>
    <row r="6" spans="1:3" x14ac:dyDescent="0.25">
      <c r="A6" s="40" t="s">
        <v>9</v>
      </c>
      <c r="B6" s="38"/>
      <c r="C6" s="39">
        <v>1484.1333333333332</v>
      </c>
    </row>
    <row r="7" spans="1:3" x14ac:dyDescent="0.25">
      <c r="A7" s="40" t="s">
        <v>54</v>
      </c>
      <c r="B7" s="38"/>
      <c r="C7" s="39">
        <v>1484.1333333333332</v>
      </c>
    </row>
    <row r="8" spans="1:3" x14ac:dyDescent="0.25">
      <c r="A8" s="41" t="s">
        <v>55</v>
      </c>
      <c r="B8" s="38"/>
      <c r="C8" s="39">
        <v>1484.1333333333332</v>
      </c>
    </row>
    <row r="9" spans="1:3" x14ac:dyDescent="0.25">
      <c r="A9" s="40" t="s">
        <v>56</v>
      </c>
      <c r="B9" s="38"/>
      <c r="C9" s="39">
        <v>1484.1333333333332</v>
      </c>
    </row>
    <row r="10" spans="1:3" x14ac:dyDescent="0.25">
      <c r="A10" s="40" t="s">
        <v>57</v>
      </c>
      <c r="B10" s="38"/>
      <c r="C10" s="39">
        <v>1484.1333333333332</v>
      </c>
    </row>
    <row r="11" spans="1:3" x14ac:dyDescent="0.25">
      <c r="A11" s="40" t="s">
        <v>58</v>
      </c>
      <c r="B11" s="38"/>
      <c r="C11" s="39">
        <v>1484.1333333333332</v>
      </c>
    </row>
    <row r="12" spans="1:3" x14ac:dyDescent="0.25">
      <c r="A12" s="40" t="s">
        <v>59</v>
      </c>
      <c r="B12" s="38"/>
      <c r="C12" s="39">
        <v>1484.1333333333332</v>
      </c>
    </row>
    <row r="13" spans="1:3" x14ac:dyDescent="0.25">
      <c r="A13" s="40" t="s">
        <v>60</v>
      </c>
      <c r="B13" s="38"/>
      <c r="C13" s="39">
        <v>1484.1333333333332</v>
      </c>
    </row>
    <row r="14" spans="1:3" x14ac:dyDescent="0.25">
      <c r="A14" s="40" t="s">
        <v>61</v>
      </c>
      <c r="B14" s="38"/>
      <c r="C14" s="39">
        <v>1484.1333333333332</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E4" sqref="E4"/>
    </sheetView>
  </sheetViews>
  <sheetFormatPr defaultRowHeight="15" x14ac:dyDescent="0.25"/>
  <cols>
    <col min="1" max="1" width="36.5703125" style="25" customWidth="1"/>
    <col min="2" max="2" width="21" style="25" customWidth="1"/>
    <col min="3" max="3" width="14.42578125" style="25" customWidth="1"/>
    <col min="4" max="16384" width="9.140625" style="25"/>
  </cols>
  <sheetData>
    <row r="1" spans="1:3" ht="18.75" x14ac:dyDescent="0.25">
      <c r="A1" s="37" t="s">
        <v>14</v>
      </c>
      <c r="B1" s="32"/>
      <c r="C1" s="32"/>
    </row>
    <row r="2" spans="1:3" ht="30" x14ac:dyDescent="0.25">
      <c r="A2" s="21" t="s">
        <v>0</v>
      </c>
      <c r="B2" s="21" t="s">
        <v>10</v>
      </c>
      <c r="C2" s="22" t="s">
        <v>1</v>
      </c>
    </row>
    <row r="3" spans="1:3" ht="30" x14ac:dyDescent="0.25">
      <c r="A3" s="40" t="s">
        <v>6</v>
      </c>
      <c r="B3" s="38"/>
      <c r="C3" s="39">
        <v>3960.9333333333338</v>
      </c>
    </row>
    <row r="4" spans="1:3" ht="30" x14ac:dyDescent="0.25">
      <c r="A4" s="40" t="s">
        <v>7</v>
      </c>
      <c r="B4" s="38"/>
      <c r="C4" s="39">
        <v>3960.9333333333338</v>
      </c>
    </row>
    <row r="5" spans="1:3" x14ac:dyDescent="0.25">
      <c r="A5" s="40" t="s">
        <v>8</v>
      </c>
      <c r="B5" s="38"/>
      <c r="C5" s="39">
        <v>3960.9333333333338</v>
      </c>
    </row>
    <row r="6" spans="1:3" x14ac:dyDescent="0.25">
      <c r="A6" s="40" t="s">
        <v>9</v>
      </c>
      <c r="B6" s="38"/>
      <c r="C6" s="39">
        <v>3960.9333333333338</v>
      </c>
    </row>
    <row r="7" spans="1:3" x14ac:dyDescent="0.25">
      <c r="A7" s="40" t="s">
        <v>54</v>
      </c>
      <c r="B7" s="38"/>
      <c r="C7" s="39">
        <v>3960.9333333333338</v>
      </c>
    </row>
    <row r="8" spans="1:3" x14ac:dyDescent="0.25">
      <c r="A8" s="41" t="s">
        <v>55</v>
      </c>
      <c r="B8" s="38"/>
      <c r="C8" s="39">
        <v>3960.9333333333338</v>
      </c>
    </row>
    <row r="9" spans="1:3" x14ac:dyDescent="0.25">
      <c r="A9" s="40" t="s">
        <v>56</v>
      </c>
      <c r="B9" s="38"/>
      <c r="C9" s="39">
        <v>3960.9333333333338</v>
      </c>
    </row>
    <row r="10" spans="1:3" x14ac:dyDescent="0.25">
      <c r="A10" s="40" t="s">
        <v>57</v>
      </c>
      <c r="B10" s="38"/>
      <c r="C10" s="39">
        <v>3960.9333333333338</v>
      </c>
    </row>
    <row r="11" spans="1:3" x14ac:dyDescent="0.25">
      <c r="A11" s="40" t="s">
        <v>58</v>
      </c>
      <c r="B11" s="38"/>
      <c r="C11" s="39">
        <v>3960.9333333333338</v>
      </c>
    </row>
    <row r="12" spans="1:3" x14ac:dyDescent="0.25">
      <c r="A12" s="40" t="s">
        <v>59</v>
      </c>
      <c r="B12" s="38"/>
      <c r="C12" s="39">
        <v>3960.9333333333338</v>
      </c>
    </row>
    <row r="13" spans="1:3" x14ac:dyDescent="0.25">
      <c r="A13" s="40" t="s">
        <v>60</v>
      </c>
      <c r="B13" s="38"/>
      <c r="C13" s="39">
        <v>3960.9333333333338</v>
      </c>
    </row>
    <row r="14" spans="1:3" x14ac:dyDescent="0.25">
      <c r="A14" s="40" t="s">
        <v>61</v>
      </c>
      <c r="B14" s="38"/>
      <c r="C14" s="39">
        <v>3960.9333333333338</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H19" sqref="H19"/>
    </sheetView>
  </sheetViews>
  <sheetFormatPr defaultRowHeight="15" x14ac:dyDescent="0.25"/>
  <cols>
    <col min="1" max="1" width="36.85546875" style="25" customWidth="1"/>
    <col min="2" max="2" width="21" style="25" customWidth="1"/>
    <col min="3" max="3" width="14.42578125" style="25" customWidth="1"/>
    <col min="4" max="16384" width="9.140625" style="25"/>
  </cols>
  <sheetData>
    <row r="1" spans="1:3" ht="18.75" x14ac:dyDescent="0.25">
      <c r="A1" s="37" t="s">
        <v>15</v>
      </c>
      <c r="B1" s="32"/>
      <c r="C1" s="32"/>
    </row>
    <row r="2" spans="1:3" ht="30" x14ac:dyDescent="0.25">
      <c r="A2" s="21" t="s">
        <v>0</v>
      </c>
      <c r="B2" s="21" t="s">
        <v>10</v>
      </c>
      <c r="C2" s="22" t="s">
        <v>1</v>
      </c>
    </row>
    <row r="3" spans="1:3" ht="30" x14ac:dyDescent="0.25">
      <c r="A3" s="40" t="s">
        <v>6</v>
      </c>
      <c r="B3" s="38"/>
      <c r="C3" s="39">
        <v>5590.7333333333354</v>
      </c>
    </row>
    <row r="4" spans="1:3" ht="30" x14ac:dyDescent="0.25">
      <c r="A4" s="40" t="s">
        <v>7</v>
      </c>
      <c r="B4" s="38"/>
      <c r="C4" s="39">
        <v>5590.7333333333354</v>
      </c>
    </row>
    <row r="5" spans="1:3" x14ac:dyDescent="0.25">
      <c r="A5" s="40" t="s">
        <v>8</v>
      </c>
      <c r="B5" s="38"/>
      <c r="C5" s="39">
        <v>5590.7333333333354</v>
      </c>
    </row>
    <row r="6" spans="1:3" x14ac:dyDescent="0.25">
      <c r="A6" s="40" t="s">
        <v>9</v>
      </c>
      <c r="B6" s="38"/>
      <c r="C6" s="39">
        <v>5590.7333333333354</v>
      </c>
    </row>
    <row r="7" spans="1:3" x14ac:dyDescent="0.25">
      <c r="A7" s="40" t="s">
        <v>54</v>
      </c>
      <c r="B7" s="38"/>
      <c r="C7" s="39">
        <v>5590.7333333333354</v>
      </c>
    </row>
    <row r="8" spans="1:3" x14ac:dyDescent="0.25">
      <c r="A8" s="41" t="s">
        <v>55</v>
      </c>
      <c r="B8" s="38"/>
      <c r="C8" s="39">
        <v>5590.7333333333354</v>
      </c>
    </row>
    <row r="9" spans="1:3" x14ac:dyDescent="0.25">
      <c r="A9" s="40" t="s">
        <v>56</v>
      </c>
      <c r="B9" s="38"/>
      <c r="C9" s="39">
        <v>5590.7333333333354</v>
      </c>
    </row>
    <row r="10" spans="1:3" x14ac:dyDescent="0.25">
      <c r="A10" s="40" t="s">
        <v>57</v>
      </c>
      <c r="B10" s="38"/>
      <c r="C10" s="39">
        <v>5590.7333333333354</v>
      </c>
    </row>
    <row r="11" spans="1:3" x14ac:dyDescent="0.25">
      <c r="A11" s="40" t="s">
        <v>58</v>
      </c>
      <c r="B11" s="38"/>
      <c r="C11" s="39">
        <v>5590.7333333333354</v>
      </c>
    </row>
    <row r="12" spans="1:3" x14ac:dyDescent="0.25">
      <c r="A12" s="40" t="s">
        <v>59</v>
      </c>
      <c r="B12" s="38"/>
      <c r="C12" s="39">
        <v>5590.7333333333354</v>
      </c>
    </row>
    <row r="13" spans="1:3" x14ac:dyDescent="0.25">
      <c r="A13" s="40" t="s">
        <v>60</v>
      </c>
      <c r="B13" s="38"/>
      <c r="C13" s="39">
        <v>5590.7333333333354</v>
      </c>
    </row>
    <row r="14" spans="1:3" x14ac:dyDescent="0.25">
      <c r="A14" s="40" t="s">
        <v>61</v>
      </c>
      <c r="B14" s="38"/>
      <c r="C14" s="39">
        <v>5590.7333333333354</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C3" sqref="C3:C14"/>
    </sheetView>
  </sheetViews>
  <sheetFormatPr defaultRowHeight="15" x14ac:dyDescent="0.25"/>
  <cols>
    <col min="1" max="1" width="37.5703125" style="25" customWidth="1"/>
    <col min="2" max="2" width="21" style="25" customWidth="1"/>
    <col min="3" max="3" width="14.42578125" style="25" customWidth="1"/>
    <col min="4" max="16384" width="9.140625" style="25"/>
  </cols>
  <sheetData>
    <row r="1" spans="1:3" ht="18.75" x14ac:dyDescent="0.25">
      <c r="A1" s="37" t="s">
        <v>16</v>
      </c>
      <c r="B1" s="32"/>
      <c r="C1" s="32"/>
    </row>
    <row r="2" spans="1:3" ht="30" x14ac:dyDescent="0.25">
      <c r="A2" s="21" t="s">
        <v>0</v>
      </c>
      <c r="B2" s="21" t="s">
        <v>10</v>
      </c>
      <c r="C2" s="22" t="s">
        <v>1</v>
      </c>
    </row>
    <row r="3" spans="1:3" ht="30" x14ac:dyDescent="0.25">
      <c r="A3" s="40" t="s">
        <v>6</v>
      </c>
      <c r="B3" s="38"/>
      <c r="C3" s="39">
        <v>4575.7666666666692</v>
      </c>
    </row>
    <row r="4" spans="1:3" ht="30" x14ac:dyDescent="0.25">
      <c r="A4" s="40" t="s">
        <v>7</v>
      </c>
      <c r="B4" s="38"/>
      <c r="C4" s="39">
        <v>4575.7666666666692</v>
      </c>
    </row>
    <row r="5" spans="1:3" x14ac:dyDescent="0.25">
      <c r="A5" s="40" t="s">
        <v>8</v>
      </c>
      <c r="B5" s="38"/>
      <c r="C5" s="39">
        <v>4575.7666666666692</v>
      </c>
    </row>
    <row r="6" spans="1:3" x14ac:dyDescent="0.25">
      <c r="A6" s="40" t="s">
        <v>9</v>
      </c>
      <c r="B6" s="38"/>
      <c r="C6" s="39">
        <v>4575.7666666666692</v>
      </c>
    </row>
    <row r="7" spans="1:3" x14ac:dyDescent="0.25">
      <c r="A7" s="40" t="s">
        <v>54</v>
      </c>
      <c r="B7" s="38"/>
      <c r="C7" s="39">
        <v>4575.7666666666692</v>
      </c>
    </row>
    <row r="8" spans="1:3" x14ac:dyDescent="0.25">
      <c r="A8" s="41" t="s">
        <v>55</v>
      </c>
      <c r="B8" s="38"/>
      <c r="C8" s="39">
        <v>4575.7666666666692</v>
      </c>
    </row>
    <row r="9" spans="1:3" x14ac:dyDescent="0.25">
      <c r="A9" s="40" t="s">
        <v>56</v>
      </c>
      <c r="B9" s="38"/>
      <c r="C9" s="39">
        <v>4575.7666666666692</v>
      </c>
    </row>
    <row r="10" spans="1:3" x14ac:dyDescent="0.25">
      <c r="A10" s="40" t="s">
        <v>57</v>
      </c>
      <c r="B10" s="38"/>
      <c r="C10" s="39">
        <v>4575.7666666666692</v>
      </c>
    </row>
    <row r="11" spans="1:3" x14ac:dyDescent="0.25">
      <c r="A11" s="40" t="s">
        <v>58</v>
      </c>
      <c r="B11" s="38"/>
      <c r="C11" s="39">
        <v>4575.7666666666692</v>
      </c>
    </row>
    <row r="12" spans="1:3" x14ac:dyDescent="0.25">
      <c r="A12" s="40" t="s">
        <v>59</v>
      </c>
      <c r="B12" s="38"/>
      <c r="C12" s="39">
        <v>4575.7666666666692</v>
      </c>
    </row>
    <row r="13" spans="1:3" x14ac:dyDescent="0.25">
      <c r="A13" s="40" t="s">
        <v>60</v>
      </c>
      <c r="B13" s="38"/>
      <c r="C13" s="39">
        <v>4575.7666666666692</v>
      </c>
    </row>
    <row r="14" spans="1:3" x14ac:dyDescent="0.25">
      <c r="A14" s="40" t="s">
        <v>61</v>
      </c>
      <c r="B14" s="38"/>
      <c r="C14" s="39">
        <v>4575.7666666666692</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310"/>
  <sheetViews>
    <sheetView view="pageBreakPreview" zoomScale="85" zoomScaleNormal="100" zoomScaleSheetLayoutView="85" workbookViewId="0">
      <selection activeCell="L15" sqref="L15"/>
    </sheetView>
  </sheetViews>
  <sheetFormatPr defaultRowHeight="15" x14ac:dyDescent="0.25"/>
  <cols>
    <col min="1" max="1" width="26" style="4" bestFit="1" customWidth="1"/>
    <col min="2" max="2" width="20.140625" style="4" bestFit="1" customWidth="1"/>
    <col min="3" max="3" width="8.85546875" style="4" bestFit="1" customWidth="1"/>
    <col min="4" max="4" width="8" style="4" bestFit="1" customWidth="1"/>
    <col min="5" max="5" width="7.42578125" style="4" bestFit="1" customWidth="1"/>
    <col min="6" max="16384" width="9.140625" style="4"/>
  </cols>
  <sheetData>
    <row r="2" spans="1:5" ht="15.75" x14ac:dyDescent="0.3">
      <c r="A2" s="68" t="s">
        <v>52</v>
      </c>
      <c r="B2" s="69"/>
    </row>
    <row r="3" spans="1:5" x14ac:dyDescent="0.25">
      <c r="A3" s="1"/>
      <c r="B3" s="1"/>
      <c r="C3" s="1"/>
      <c r="E3" s="1"/>
    </row>
    <row r="4" spans="1:5" s="25" customFormat="1" ht="30" x14ac:dyDescent="0.25">
      <c r="A4" s="22" t="s">
        <v>0</v>
      </c>
      <c r="B4" s="22" t="s">
        <v>10</v>
      </c>
      <c r="C4" s="22" t="s">
        <v>1</v>
      </c>
      <c r="D4" s="23" t="s">
        <v>2</v>
      </c>
      <c r="E4" s="22" t="s">
        <v>3</v>
      </c>
    </row>
    <row r="5" spans="1:5" s="25" customFormat="1" ht="30" x14ac:dyDescent="0.25">
      <c r="A5" s="40" t="s">
        <v>6</v>
      </c>
      <c r="B5" s="42">
        <f>'Region 5'!B3+'Region 6'!B3+'Region 7'!B3+'Region 8'!B3</f>
        <v>0</v>
      </c>
      <c r="C5" s="43">
        <f>'Region 5'!C3+'Region 6'!C3+'Region 7'!C3+'Region 8'!C3</f>
        <v>24331.566666666673</v>
      </c>
      <c r="D5" s="44">
        <v>1500</v>
      </c>
      <c r="E5" s="45">
        <f>IF(ROUNDDOWN(C5/D5,0)=0,1,ROUNDDOWN(C5/D5,0))</f>
        <v>16</v>
      </c>
    </row>
    <row r="6" spans="1:5" s="25" customFormat="1" ht="30" x14ac:dyDescent="0.25">
      <c r="A6" s="40" t="s">
        <v>7</v>
      </c>
      <c r="B6" s="42">
        <f>'Region 5'!B4+'Region 6'!B4+'Region 7'!B4+'Region 8'!B4</f>
        <v>0</v>
      </c>
      <c r="C6" s="43">
        <f>'Region 5'!C4+'Region 6'!C4+'Region 7'!C4+'Region 8'!C4</f>
        <v>24331.566666666673</v>
      </c>
      <c r="D6" s="44">
        <v>6000</v>
      </c>
      <c r="E6" s="45">
        <f t="shared" ref="E6:E16" si="0">IF(ROUNDDOWN(C6/D6,0)=0,1,ROUNDDOWN(C6/D6,0))</f>
        <v>4</v>
      </c>
    </row>
    <row r="7" spans="1:5" s="25" customFormat="1" x14ac:dyDescent="0.25">
      <c r="A7" s="40" t="s">
        <v>8</v>
      </c>
      <c r="B7" s="42">
        <f>'Region 5'!B5+'Region 6'!B5+'Region 7'!B5+'Region 8'!B5</f>
        <v>0</v>
      </c>
      <c r="C7" s="43">
        <f>'Region 5'!C5+'Region 6'!C5+'Region 7'!C5+'Region 8'!C5</f>
        <v>24331.566666666673</v>
      </c>
      <c r="D7" s="44">
        <v>10000</v>
      </c>
      <c r="E7" s="45">
        <f t="shared" si="0"/>
        <v>2</v>
      </c>
    </row>
    <row r="8" spans="1:5" s="25" customFormat="1" x14ac:dyDescent="0.25">
      <c r="A8" s="40" t="s">
        <v>9</v>
      </c>
      <c r="B8" s="42">
        <f>'Region 5'!B6+'Region 6'!B6+'Region 7'!B6+'Region 8'!B6</f>
        <v>0</v>
      </c>
      <c r="C8" s="43">
        <f>'Region 5'!C6+'Region 6'!C6+'Region 7'!C6+'Region 8'!C6</f>
        <v>24331.566666666673</v>
      </c>
      <c r="D8" s="44">
        <v>10000</v>
      </c>
      <c r="E8" s="45">
        <f t="shared" si="0"/>
        <v>2</v>
      </c>
    </row>
    <row r="9" spans="1:5" s="25" customFormat="1" ht="30" x14ac:dyDescent="0.25">
      <c r="A9" s="40" t="s">
        <v>54</v>
      </c>
      <c r="B9" s="42">
        <f>'Region 5'!B7+'Region 6'!B7+'Region 7'!B7+'Region 8'!B7</f>
        <v>0</v>
      </c>
      <c r="C9" s="43">
        <f>'Region 5'!C7+'Region 6'!C7+'Region 7'!C7+'Region 8'!C7</f>
        <v>24331.566666666673</v>
      </c>
      <c r="D9" s="44">
        <v>10000</v>
      </c>
      <c r="E9" s="45">
        <f t="shared" si="0"/>
        <v>2</v>
      </c>
    </row>
    <row r="10" spans="1:5" s="25" customFormat="1" x14ac:dyDescent="0.25">
      <c r="A10" s="41" t="s">
        <v>55</v>
      </c>
      <c r="B10" s="42">
        <f>'Region 5'!B8+'Region 6'!B8+'Region 7'!B8+'Region 8'!B8</f>
        <v>0</v>
      </c>
      <c r="C10" s="43">
        <f>'Region 5'!C8+'Region 6'!C8+'Region 7'!C8+'Region 8'!C8</f>
        <v>24331.566666666673</v>
      </c>
      <c r="D10" s="50">
        <v>10000</v>
      </c>
      <c r="E10" s="45">
        <f t="shared" si="0"/>
        <v>2</v>
      </c>
    </row>
    <row r="11" spans="1:5" s="25" customFormat="1" x14ac:dyDescent="0.25">
      <c r="A11" s="40" t="s">
        <v>56</v>
      </c>
      <c r="B11" s="42">
        <f>'Region 5'!B9+'Region 6'!B9+'Region 7'!B9+'Region 8'!B9</f>
        <v>0</v>
      </c>
      <c r="C11" s="43">
        <f>'Region 5'!C9+'Region 6'!C9+'Region 7'!C9+'Region 8'!C9</f>
        <v>24331.566666666673</v>
      </c>
      <c r="D11" s="44">
        <v>10000</v>
      </c>
      <c r="E11" s="45">
        <f t="shared" si="0"/>
        <v>2</v>
      </c>
    </row>
    <row r="12" spans="1:5" s="25" customFormat="1" x14ac:dyDescent="0.25">
      <c r="A12" s="40" t="s">
        <v>57</v>
      </c>
      <c r="B12" s="42">
        <f>'Region 5'!B10+'Region 6'!B10+'Region 7'!B10+'Region 8'!B10</f>
        <v>0</v>
      </c>
      <c r="C12" s="43">
        <f>'Region 5'!C10+'Region 6'!C10+'Region 7'!C10+'Region 8'!C10</f>
        <v>24331.566666666673</v>
      </c>
      <c r="D12" s="44">
        <v>30000</v>
      </c>
      <c r="E12" s="45">
        <f t="shared" si="0"/>
        <v>1</v>
      </c>
    </row>
    <row r="13" spans="1:5" s="25" customFormat="1" x14ac:dyDescent="0.25">
      <c r="A13" s="40" t="s">
        <v>58</v>
      </c>
      <c r="B13" s="42">
        <f>'Region 5'!B11+'Region 6'!B11+'Region 7'!B11+'Region 8'!B11</f>
        <v>0</v>
      </c>
      <c r="C13" s="43">
        <f>'Region 5'!C11+'Region 6'!C11+'Region 7'!C11+'Region 8'!C11</f>
        <v>24331.566666666673</v>
      </c>
      <c r="D13" s="44">
        <v>10000</v>
      </c>
      <c r="E13" s="45">
        <f t="shared" si="0"/>
        <v>2</v>
      </c>
    </row>
    <row r="14" spans="1:5" s="25" customFormat="1" x14ac:dyDescent="0.25">
      <c r="A14" s="40" t="s">
        <v>59</v>
      </c>
      <c r="B14" s="42">
        <f>'Region 5'!B12+'Region 6'!B12+'Region 7'!B12+'Region 8'!B12</f>
        <v>0</v>
      </c>
      <c r="C14" s="43">
        <f>'Region 5'!C12+'Region 6'!C12+'Region 7'!C12+'Region 8'!C12</f>
        <v>24331.566666666673</v>
      </c>
      <c r="D14" s="44">
        <v>2000</v>
      </c>
      <c r="E14" s="45">
        <f t="shared" si="0"/>
        <v>12</v>
      </c>
    </row>
    <row r="15" spans="1:5" x14ac:dyDescent="0.25">
      <c r="A15" s="40" t="s">
        <v>60</v>
      </c>
      <c r="B15" s="42">
        <f>'Region 5'!B13+'Region 6'!B13+'Region 7'!B13+'Region 8'!B13</f>
        <v>0</v>
      </c>
      <c r="C15" s="43">
        <f>'Region 5'!C13+'Region 6'!C13+'Region 7'!C13+'Region 8'!C13</f>
        <v>24331.566666666673</v>
      </c>
      <c r="D15" s="44">
        <v>30000</v>
      </c>
      <c r="E15" s="45">
        <f t="shared" si="0"/>
        <v>1</v>
      </c>
    </row>
    <row r="16" spans="1:5" x14ac:dyDescent="0.25">
      <c r="A16" s="40" t="s">
        <v>61</v>
      </c>
      <c r="B16" s="42">
        <f>'Region 5'!B14+'Region 6'!B14+'Region 7'!B14+'Region 8'!B14</f>
        <v>0</v>
      </c>
      <c r="C16" s="43">
        <f>'Region 5'!C14+'Region 6'!C14+'Region 7'!C14+'Region 8'!C14</f>
        <v>24331.566666666673</v>
      </c>
      <c r="D16" s="44">
        <v>30000</v>
      </c>
      <c r="E16" s="45">
        <f t="shared" si="0"/>
        <v>1</v>
      </c>
    </row>
    <row r="17" spans="2:5" x14ac:dyDescent="0.25">
      <c r="B17" s="1"/>
      <c r="C17" s="1"/>
      <c r="E17" s="1"/>
    </row>
    <row r="18" spans="2:5" x14ac:dyDescent="0.25">
      <c r="B18" s="1"/>
      <c r="C18" s="1"/>
      <c r="E18" s="1"/>
    </row>
    <row r="19" spans="2:5" x14ac:dyDescent="0.25">
      <c r="B19" s="1"/>
      <c r="C19" s="1"/>
      <c r="E19" s="1"/>
    </row>
    <row r="20" spans="2:5" x14ac:dyDescent="0.25">
      <c r="B20" s="1"/>
      <c r="C20" s="1"/>
      <c r="E20" s="1"/>
    </row>
    <row r="21" spans="2:5" x14ac:dyDescent="0.25">
      <c r="B21" s="1"/>
      <c r="C21" s="1"/>
      <c r="E21" s="1"/>
    </row>
    <row r="22" spans="2:5" x14ac:dyDescent="0.25">
      <c r="B22" s="1"/>
      <c r="C22" s="1"/>
      <c r="E22" s="1"/>
    </row>
    <row r="23" spans="2:5" x14ac:dyDescent="0.25">
      <c r="B23" s="1"/>
      <c r="C23" s="1"/>
      <c r="E23" s="1"/>
    </row>
    <row r="24" spans="2:5" x14ac:dyDescent="0.25">
      <c r="B24" s="1"/>
      <c r="C24" s="1"/>
      <c r="E24" s="1"/>
    </row>
    <row r="25" spans="2:5" x14ac:dyDescent="0.25">
      <c r="B25" s="1"/>
      <c r="C25" s="1"/>
      <c r="E25" s="1"/>
    </row>
    <row r="26" spans="2:5" x14ac:dyDescent="0.25">
      <c r="B26" s="1"/>
      <c r="C26" s="1"/>
      <c r="E26" s="1"/>
    </row>
    <row r="27" spans="2:5" x14ac:dyDescent="0.25">
      <c r="B27" s="1"/>
      <c r="C27" s="1"/>
      <c r="E27" s="1"/>
    </row>
    <row r="28" spans="2:5" x14ac:dyDescent="0.25">
      <c r="B28" s="1"/>
      <c r="C28" s="1"/>
      <c r="E28" s="1"/>
    </row>
    <row r="29" spans="2:5" x14ac:dyDescent="0.25">
      <c r="B29" s="1"/>
      <c r="C29" s="1"/>
      <c r="E29" s="1"/>
    </row>
    <row r="30" spans="2:5" x14ac:dyDescent="0.25">
      <c r="B30" s="1"/>
      <c r="C30" s="1"/>
      <c r="E30" s="1"/>
    </row>
    <row r="31" spans="2:5" x14ac:dyDescent="0.25">
      <c r="B31" s="1"/>
      <c r="C31" s="1"/>
      <c r="E31" s="1"/>
    </row>
    <row r="32" spans="2:5" x14ac:dyDescent="0.25">
      <c r="B32" s="1"/>
      <c r="C32" s="1"/>
      <c r="E32" s="1"/>
    </row>
    <row r="33" spans="2:5" x14ac:dyDescent="0.25">
      <c r="B33" s="1"/>
      <c r="C33" s="1"/>
      <c r="E33" s="1"/>
    </row>
    <row r="34" spans="2:5" x14ac:dyDescent="0.25">
      <c r="B34" s="1"/>
      <c r="C34" s="1"/>
      <c r="E34" s="1"/>
    </row>
    <row r="35" spans="2:5" x14ac:dyDescent="0.25">
      <c r="B35" s="1"/>
      <c r="C35" s="1"/>
      <c r="E35" s="1"/>
    </row>
    <row r="36" spans="2:5" x14ac:dyDescent="0.25">
      <c r="B36" s="1"/>
      <c r="C36" s="1"/>
      <c r="E36" s="1"/>
    </row>
    <row r="37" spans="2:5" x14ac:dyDescent="0.25">
      <c r="B37" s="1"/>
      <c r="C37" s="1"/>
      <c r="E37" s="1"/>
    </row>
    <row r="38" spans="2:5" x14ac:dyDescent="0.25">
      <c r="B38" s="1"/>
      <c r="C38" s="1"/>
      <c r="E38" s="1"/>
    </row>
    <row r="39" spans="2:5" x14ac:dyDescent="0.25">
      <c r="B39" s="1"/>
      <c r="C39" s="1"/>
      <c r="E39" s="1"/>
    </row>
    <row r="40" spans="2:5" x14ac:dyDescent="0.25">
      <c r="B40" s="1"/>
      <c r="C40" s="1"/>
      <c r="E40" s="1"/>
    </row>
    <row r="41" spans="2:5" x14ac:dyDescent="0.25">
      <c r="B41" s="1"/>
      <c r="C41" s="1"/>
      <c r="E41" s="1"/>
    </row>
    <row r="42" spans="2:5" x14ac:dyDescent="0.25">
      <c r="B42" s="1"/>
      <c r="C42" s="1"/>
      <c r="E42" s="1"/>
    </row>
    <row r="43" spans="2:5" x14ac:dyDescent="0.25">
      <c r="B43" s="1"/>
      <c r="C43" s="1"/>
      <c r="E43" s="1"/>
    </row>
    <row r="44" spans="2:5" x14ac:dyDescent="0.25">
      <c r="B44" s="1"/>
      <c r="C44" s="1"/>
      <c r="E44" s="1"/>
    </row>
    <row r="45" spans="2:5" x14ac:dyDescent="0.25">
      <c r="B45" s="1"/>
      <c r="C45" s="1"/>
      <c r="E45" s="1"/>
    </row>
    <row r="46" spans="2:5" x14ac:dyDescent="0.25">
      <c r="B46" s="1"/>
      <c r="C46" s="1"/>
      <c r="E46" s="1"/>
    </row>
    <row r="47" spans="2:5" x14ac:dyDescent="0.25">
      <c r="B47" s="1"/>
      <c r="C47" s="1"/>
      <c r="E47" s="1"/>
    </row>
    <row r="48" spans="2:5" x14ac:dyDescent="0.25">
      <c r="B48" s="1"/>
      <c r="C48" s="1"/>
      <c r="E48" s="1"/>
    </row>
    <row r="49" spans="2:5" x14ac:dyDescent="0.25">
      <c r="B49" s="1"/>
      <c r="C49" s="1"/>
      <c r="E49" s="1"/>
    </row>
    <row r="50" spans="2:5" x14ac:dyDescent="0.25">
      <c r="B50" s="1"/>
      <c r="C50" s="1"/>
      <c r="E50" s="1"/>
    </row>
    <row r="51" spans="2:5" x14ac:dyDescent="0.25">
      <c r="B51" s="1"/>
      <c r="C51" s="1"/>
      <c r="E51" s="1"/>
    </row>
    <row r="52" spans="2:5" x14ac:dyDescent="0.25">
      <c r="B52" s="1"/>
      <c r="C52" s="1"/>
      <c r="E52" s="1"/>
    </row>
    <row r="53" spans="2:5" x14ac:dyDescent="0.25">
      <c r="B53" s="1"/>
      <c r="C53" s="1"/>
      <c r="E53" s="1"/>
    </row>
    <row r="54" spans="2:5" x14ac:dyDescent="0.25">
      <c r="B54" s="1"/>
      <c r="C54" s="1"/>
      <c r="E54" s="1"/>
    </row>
    <row r="55" spans="2:5" x14ac:dyDescent="0.25">
      <c r="B55" s="1"/>
      <c r="C55" s="1"/>
      <c r="E55" s="1"/>
    </row>
    <row r="56" spans="2:5" x14ac:dyDescent="0.25">
      <c r="B56" s="1"/>
      <c r="C56" s="1"/>
      <c r="E56" s="1"/>
    </row>
    <row r="57" spans="2:5" x14ac:dyDescent="0.25">
      <c r="B57" s="1"/>
      <c r="C57" s="1"/>
      <c r="E57" s="1"/>
    </row>
    <row r="58" spans="2:5" x14ac:dyDescent="0.25">
      <c r="B58" s="1"/>
      <c r="C58" s="1"/>
      <c r="E58" s="1"/>
    </row>
    <row r="59" spans="2:5" x14ac:dyDescent="0.25">
      <c r="B59" s="1"/>
      <c r="C59" s="1"/>
      <c r="E59" s="1"/>
    </row>
    <row r="60" spans="2:5" x14ac:dyDescent="0.25">
      <c r="B60" s="1"/>
      <c r="C60" s="1"/>
      <c r="E60" s="1"/>
    </row>
    <row r="61" spans="2:5" x14ac:dyDescent="0.25">
      <c r="B61" s="1"/>
      <c r="C61" s="1"/>
      <c r="E61" s="1"/>
    </row>
    <row r="62" spans="2:5" x14ac:dyDescent="0.25">
      <c r="B62" s="1"/>
      <c r="C62" s="1"/>
      <c r="E62" s="1"/>
    </row>
    <row r="63" spans="2:5" x14ac:dyDescent="0.25">
      <c r="B63" s="1"/>
      <c r="C63" s="1"/>
      <c r="E63" s="1"/>
    </row>
    <row r="64" spans="2:5" x14ac:dyDescent="0.25">
      <c r="B64" s="1"/>
      <c r="C64" s="1"/>
      <c r="E64" s="1"/>
    </row>
    <row r="65" spans="2:5" x14ac:dyDescent="0.25">
      <c r="B65" s="1"/>
      <c r="C65" s="1"/>
      <c r="E65" s="1"/>
    </row>
    <row r="66" spans="2:5" x14ac:dyDescent="0.25">
      <c r="B66" s="1"/>
      <c r="C66" s="1"/>
      <c r="E66" s="1"/>
    </row>
    <row r="67" spans="2:5" x14ac:dyDescent="0.25">
      <c r="B67" s="1"/>
      <c r="C67" s="1"/>
      <c r="E67" s="1"/>
    </row>
    <row r="68" spans="2:5" x14ac:dyDescent="0.25">
      <c r="B68" s="1"/>
      <c r="C68" s="1"/>
      <c r="E68" s="1"/>
    </row>
    <row r="69" spans="2:5" x14ac:dyDescent="0.25">
      <c r="B69" s="1"/>
      <c r="C69" s="1"/>
      <c r="E69" s="1"/>
    </row>
    <row r="70" spans="2:5" x14ac:dyDescent="0.25">
      <c r="B70" s="1"/>
      <c r="C70" s="1"/>
      <c r="E70" s="1"/>
    </row>
    <row r="71" spans="2:5" x14ac:dyDescent="0.25">
      <c r="B71" s="1"/>
      <c r="C71" s="1"/>
      <c r="E71" s="1"/>
    </row>
    <row r="72" spans="2:5" x14ac:dyDescent="0.25">
      <c r="B72" s="1"/>
      <c r="C72" s="1"/>
      <c r="E72" s="1"/>
    </row>
    <row r="73" spans="2:5" x14ac:dyDescent="0.25">
      <c r="B73" s="1"/>
      <c r="C73" s="1"/>
      <c r="E73" s="1"/>
    </row>
    <row r="74" spans="2:5" x14ac:dyDescent="0.25">
      <c r="B74" s="1"/>
      <c r="C74" s="1"/>
      <c r="E74" s="1"/>
    </row>
    <row r="75" spans="2:5" x14ac:dyDescent="0.25">
      <c r="B75" s="1"/>
      <c r="C75" s="1"/>
      <c r="E75" s="1"/>
    </row>
    <row r="76" spans="2:5" x14ac:dyDescent="0.25">
      <c r="B76" s="1"/>
      <c r="C76" s="1"/>
      <c r="E76" s="1"/>
    </row>
    <row r="77" spans="2:5" x14ac:dyDescent="0.25">
      <c r="B77" s="1"/>
      <c r="C77" s="1"/>
      <c r="E77" s="1"/>
    </row>
    <row r="78" spans="2:5" x14ac:dyDescent="0.25">
      <c r="B78" s="1"/>
      <c r="C78" s="1"/>
      <c r="E78" s="1"/>
    </row>
    <row r="79" spans="2:5" x14ac:dyDescent="0.25">
      <c r="B79" s="1"/>
      <c r="C79" s="1"/>
      <c r="E79" s="1"/>
    </row>
    <row r="80" spans="2:5" x14ac:dyDescent="0.25">
      <c r="B80" s="1"/>
      <c r="C80" s="1"/>
      <c r="E80" s="1"/>
    </row>
    <row r="81" spans="2:5" x14ac:dyDescent="0.25">
      <c r="B81" s="1"/>
      <c r="C81" s="1"/>
      <c r="E81" s="1"/>
    </row>
    <row r="82" spans="2:5" x14ac:dyDescent="0.25">
      <c r="B82" s="1"/>
      <c r="C82" s="1"/>
      <c r="E82" s="1"/>
    </row>
    <row r="83" spans="2:5" x14ac:dyDescent="0.25">
      <c r="B83" s="1"/>
      <c r="C83" s="1"/>
      <c r="E83" s="1"/>
    </row>
    <row r="84" spans="2:5" x14ac:dyDescent="0.25">
      <c r="B84" s="1"/>
      <c r="C84" s="1"/>
      <c r="E84" s="1"/>
    </row>
    <row r="85" spans="2:5" x14ac:dyDescent="0.25">
      <c r="B85" s="1"/>
      <c r="C85" s="1"/>
      <c r="E85" s="1"/>
    </row>
    <row r="86" spans="2:5" x14ac:dyDescent="0.25">
      <c r="B86" s="1"/>
      <c r="C86" s="1"/>
      <c r="E86" s="1"/>
    </row>
    <row r="87" spans="2:5" x14ac:dyDescent="0.25">
      <c r="B87" s="1"/>
      <c r="C87" s="1"/>
      <c r="E87" s="1"/>
    </row>
    <row r="88" spans="2:5" x14ac:dyDescent="0.25">
      <c r="B88" s="1"/>
      <c r="C88" s="1"/>
      <c r="E88" s="1"/>
    </row>
    <row r="89" spans="2:5" x14ac:dyDescent="0.25">
      <c r="B89" s="1"/>
      <c r="C89" s="1"/>
      <c r="E89" s="1"/>
    </row>
    <row r="90" spans="2:5" x14ac:dyDescent="0.25">
      <c r="B90" s="1"/>
      <c r="C90" s="1"/>
      <c r="E90" s="1"/>
    </row>
    <row r="91" spans="2:5" x14ac:dyDescent="0.25">
      <c r="B91" s="1"/>
      <c r="C91" s="1"/>
      <c r="E91" s="1"/>
    </row>
    <row r="92" spans="2:5" x14ac:dyDescent="0.25">
      <c r="B92" s="1"/>
      <c r="C92" s="1"/>
      <c r="E92" s="1"/>
    </row>
    <row r="93" spans="2:5" x14ac:dyDescent="0.25">
      <c r="B93" s="1"/>
      <c r="C93" s="1"/>
      <c r="E93" s="1"/>
    </row>
    <row r="94" spans="2:5" x14ac:dyDescent="0.25">
      <c r="B94" s="1"/>
      <c r="C94" s="1"/>
      <c r="E94" s="1"/>
    </row>
    <row r="95" spans="2:5" x14ac:dyDescent="0.25">
      <c r="B95" s="1"/>
      <c r="C95" s="1"/>
      <c r="E95" s="1"/>
    </row>
    <row r="96" spans="2:5" x14ac:dyDescent="0.25">
      <c r="B96" s="1"/>
      <c r="C96" s="1"/>
      <c r="E96" s="1"/>
    </row>
    <row r="97" spans="2:5" x14ac:dyDescent="0.25">
      <c r="B97" s="1"/>
      <c r="C97" s="1"/>
      <c r="E97" s="1"/>
    </row>
    <row r="98" spans="2:5" x14ac:dyDescent="0.25">
      <c r="B98" s="1"/>
      <c r="C98" s="1"/>
      <c r="E98" s="1"/>
    </row>
    <row r="99" spans="2:5" x14ac:dyDescent="0.25">
      <c r="B99" s="1"/>
      <c r="C99" s="1"/>
      <c r="E99" s="1"/>
    </row>
    <row r="100" spans="2:5" x14ac:dyDescent="0.25">
      <c r="B100" s="1"/>
      <c r="C100" s="1"/>
      <c r="E100" s="1"/>
    </row>
    <row r="101" spans="2:5" x14ac:dyDescent="0.25">
      <c r="B101" s="1"/>
      <c r="C101" s="1"/>
      <c r="E101" s="1"/>
    </row>
    <row r="102" spans="2:5" x14ac:dyDescent="0.25">
      <c r="B102" s="1"/>
      <c r="C102" s="1"/>
      <c r="E102" s="1"/>
    </row>
    <row r="103" spans="2:5" x14ac:dyDescent="0.25">
      <c r="B103" s="1"/>
      <c r="C103" s="1"/>
      <c r="E103" s="1"/>
    </row>
    <row r="104" spans="2:5" x14ac:dyDescent="0.25">
      <c r="B104" s="1"/>
      <c r="C104" s="1"/>
      <c r="E104" s="1"/>
    </row>
    <row r="105" spans="2:5" x14ac:dyDescent="0.25">
      <c r="B105" s="1"/>
      <c r="C105" s="1"/>
      <c r="E105" s="1"/>
    </row>
    <row r="106" spans="2:5" x14ac:dyDescent="0.25">
      <c r="B106" s="1"/>
      <c r="C106" s="1"/>
      <c r="E106" s="1"/>
    </row>
    <row r="107" spans="2:5" x14ac:dyDescent="0.25">
      <c r="B107" s="1"/>
      <c r="C107" s="1"/>
      <c r="E107" s="1"/>
    </row>
    <row r="108" spans="2:5" x14ac:dyDescent="0.25">
      <c r="B108" s="1"/>
      <c r="C108" s="1"/>
      <c r="E108" s="1"/>
    </row>
    <row r="109" spans="2:5" x14ac:dyDescent="0.25">
      <c r="B109" s="1"/>
      <c r="C109" s="1"/>
      <c r="E109" s="1"/>
    </row>
    <row r="110" spans="2:5" x14ac:dyDescent="0.25">
      <c r="B110" s="1"/>
      <c r="C110" s="1"/>
      <c r="E110" s="1"/>
    </row>
    <row r="111" spans="2:5" x14ac:dyDescent="0.25">
      <c r="B111" s="1"/>
      <c r="C111" s="1"/>
      <c r="E111" s="1"/>
    </row>
    <row r="112" spans="2:5" x14ac:dyDescent="0.25">
      <c r="B112" s="1"/>
      <c r="C112" s="1"/>
      <c r="E112" s="1"/>
    </row>
    <row r="113" spans="2:5" x14ac:dyDescent="0.25">
      <c r="B113" s="1"/>
      <c r="C113" s="1"/>
      <c r="E113" s="1"/>
    </row>
    <row r="114" spans="2:5" x14ac:dyDescent="0.25">
      <c r="B114" s="1"/>
      <c r="C114" s="1"/>
      <c r="E114" s="1"/>
    </row>
    <row r="115" spans="2:5" x14ac:dyDescent="0.25">
      <c r="B115" s="1"/>
      <c r="C115" s="1"/>
      <c r="E115" s="1"/>
    </row>
    <row r="116" spans="2:5" x14ac:dyDescent="0.25">
      <c r="B116" s="1"/>
      <c r="C116" s="1"/>
      <c r="E116" s="1"/>
    </row>
    <row r="117" spans="2:5" x14ac:dyDescent="0.25">
      <c r="B117" s="1"/>
      <c r="C117" s="1"/>
      <c r="E117" s="1"/>
    </row>
    <row r="118" spans="2:5" x14ac:dyDescent="0.25">
      <c r="B118" s="1"/>
      <c r="C118" s="1"/>
      <c r="E118" s="1"/>
    </row>
    <row r="119" spans="2:5" x14ac:dyDescent="0.25">
      <c r="B119" s="1"/>
      <c r="C119" s="1"/>
      <c r="E119" s="1"/>
    </row>
    <row r="120" spans="2:5" x14ac:dyDescent="0.25">
      <c r="B120" s="1"/>
      <c r="C120" s="1"/>
      <c r="E120" s="1"/>
    </row>
    <row r="121" spans="2:5" x14ac:dyDescent="0.25">
      <c r="B121" s="1"/>
      <c r="C121" s="1"/>
      <c r="E121" s="1"/>
    </row>
    <row r="122" spans="2:5" x14ac:dyDescent="0.25">
      <c r="B122" s="1"/>
      <c r="C122" s="1"/>
      <c r="E122" s="1"/>
    </row>
    <row r="123" spans="2:5" x14ac:dyDescent="0.25">
      <c r="B123" s="1"/>
      <c r="C123" s="1"/>
      <c r="E123" s="1"/>
    </row>
    <row r="124" spans="2:5" x14ac:dyDescent="0.25">
      <c r="B124" s="1"/>
      <c r="C124" s="1"/>
      <c r="E124" s="1"/>
    </row>
    <row r="125" spans="2:5" x14ac:dyDescent="0.25">
      <c r="B125" s="1"/>
      <c r="C125" s="1"/>
      <c r="E125" s="1"/>
    </row>
    <row r="126" spans="2:5" x14ac:dyDescent="0.25">
      <c r="B126" s="1"/>
      <c r="C126" s="1"/>
      <c r="E126" s="1"/>
    </row>
    <row r="127" spans="2:5" x14ac:dyDescent="0.25">
      <c r="B127" s="1"/>
      <c r="C127" s="1"/>
      <c r="E127" s="1"/>
    </row>
    <row r="128" spans="2:5" x14ac:dyDescent="0.25">
      <c r="B128" s="1"/>
      <c r="C128" s="1"/>
      <c r="E128" s="1"/>
    </row>
    <row r="129" spans="2:5" x14ac:dyDescent="0.25">
      <c r="B129" s="1"/>
      <c r="C129" s="1"/>
      <c r="E129" s="1"/>
    </row>
    <row r="130" spans="2:5" x14ac:dyDescent="0.25">
      <c r="B130" s="1"/>
      <c r="C130" s="1"/>
      <c r="E130" s="1"/>
    </row>
    <row r="131" spans="2:5" x14ac:dyDescent="0.25">
      <c r="B131" s="1"/>
      <c r="C131" s="1"/>
      <c r="E131" s="1"/>
    </row>
    <row r="132" spans="2:5" x14ac:dyDescent="0.25">
      <c r="B132" s="1"/>
      <c r="C132" s="1"/>
      <c r="E132" s="1"/>
    </row>
    <row r="133" spans="2:5" x14ac:dyDescent="0.25">
      <c r="B133" s="1"/>
      <c r="C133" s="1"/>
      <c r="E133" s="1"/>
    </row>
    <row r="134" spans="2:5" x14ac:dyDescent="0.25">
      <c r="B134" s="1"/>
      <c r="C134" s="1"/>
      <c r="E134" s="1"/>
    </row>
    <row r="135" spans="2:5" x14ac:dyDescent="0.25">
      <c r="B135" s="1"/>
      <c r="C135" s="1"/>
      <c r="E135" s="1"/>
    </row>
    <row r="136" spans="2:5" x14ac:dyDescent="0.25">
      <c r="B136" s="1"/>
      <c r="C136" s="1"/>
      <c r="E136" s="1"/>
    </row>
    <row r="137" spans="2:5" x14ac:dyDescent="0.25">
      <c r="B137" s="1"/>
      <c r="C137" s="1"/>
      <c r="E137" s="1"/>
    </row>
    <row r="138" spans="2:5" x14ac:dyDescent="0.25">
      <c r="B138" s="1"/>
      <c r="C138" s="1"/>
      <c r="E138" s="1"/>
    </row>
    <row r="139" spans="2:5" x14ac:dyDescent="0.25">
      <c r="B139" s="1"/>
      <c r="C139" s="1"/>
      <c r="E139" s="1"/>
    </row>
    <row r="140" spans="2:5" x14ac:dyDescent="0.25">
      <c r="B140" s="1"/>
      <c r="C140" s="1"/>
      <c r="E140" s="1"/>
    </row>
    <row r="141" spans="2:5" x14ac:dyDescent="0.25">
      <c r="B141" s="1"/>
      <c r="C141" s="1"/>
      <c r="E141" s="1"/>
    </row>
    <row r="142" spans="2:5" x14ac:dyDescent="0.25">
      <c r="B142" s="1"/>
      <c r="C142" s="1"/>
      <c r="E142" s="1"/>
    </row>
    <row r="143" spans="2:5" x14ac:dyDescent="0.25">
      <c r="B143" s="1"/>
      <c r="C143" s="1"/>
      <c r="E143" s="1"/>
    </row>
    <row r="144" spans="2:5" x14ac:dyDescent="0.25">
      <c r="B144" s="1"/>
      <c r="C144" s="1"/>
      <c r="E144" s="1"/>
    </row>
    <row r="145" spans="2:5" x14ac:dyDescent="0.25">
      <c r="B145" s="1"/>
      <c r="C145" s="1"/>
      <c r="E145" s="1"/>
    </row>
    <row r="146" spans="2:5" x14ac:dyDescent="0.25">
      <c r="B146" s="1"/>
      <c r="C146" s="1"/>
      <c r="E146" s="1"/>
    </row>
    <row r="147" spans="2:5" x14ac:dyDescent="0.25">
      <c r="B147" s="1"/>
      <c r="C147" s="1"/>
      <c r="E147" s="1"/>
    </row>
    <row r="148" spans="2:5" x14ac:dyDescent="0.25">
      <c r="B148" s="1"/>
      <c r="C148" s="1"/>
      <c r="E148" s="1"/>
    </row>
    <row r="149" spans="2:5" x14ac:dyDescent="0.25">
      <c r="B149" s="1"/>
      <c r="C149" s="1"/>
      <c r="E149" s="1"/>
    </row>
    <row r="150" spans="2:5" x14ac:dyDescent="0.25">
      <c r="B150" s="1"/>
      <c r="C150" s="1"/>
      <c r="E150" s="1"/>
    </row>
    <row r="151" spans="2:5" x14ac:dyDescent="0.25">
      <c r="B151" s="1"/>
      <c r="C151" s="1"/>
      <c r="E151" s="1"/>
    </row>
    <row r="152" spans="2:5" x14ac:dyDescent="0.25">
      <c r="B152" s="1"/>
      <c r="C152" s="1"/>
      <c r="E152" s="1"/>
    </row>
    <row r="153" spans="2:5" x14ac:dyDescent="0.25">
      <c r="B153" s="1"/>
      <c r="C153" s="1"/>
      <c r="E153" s="1"/>
    </row>
    <row r="154" spans="2:5" x14ac:dyDescent="0.25">
      <c r="B154" s="1"/>
      <c r="C154" s="1"/>
      <c r="E154" s="1"/>
    </row>
    <row r="155" spans="2:5" x14ac:dyDescent="0.25">
      <c r="B155" s="1"/>
      <c r="C155" s="1"/>
      <c r="E155" s="1"/>
    </row>
    <row r="156" spans="2:5" x14ac:dyDescent="0.25">
      <c r="B156" s="1"/>
      <c r="C156" s="1"/>
      <c r="E156" s="1"/>
    </row>
    <row r="157" spans="2:5" x14ac:dyDescent="0.25">
      <c r="B157" s="1"/>
      <c r="C157" s="1"/>
      <c r="E157" s="1"/>
    </row>
    <row r="158" spans="2:5" x14ac:dyDescent="0.25">
      <c r="B158" s="1"/>
      <c r="C158" s="1"/>
      <c r="E158" s="1"/>
    </row>
    <row r="159" spans="2:5" x14ac:dyDescent="0.25">
      <c r="B159" s="1"/>
      <c r="C159" s="1"/>
      <c r="E159" s="1"/>
    </row>
    <row r="160" spans="2:5" x14ac:dyDescent="0.25">
      <c r="B160" s="1"/>
      <c r="C160" s="1"/>
      <c r="E160" s="1"/>
    </row>
    <row r="161" spans="2:5" x14ac:dyDescent="0.25">
      <c r="B161" s="1"/>
      <c r="C161" s="1"/>
      <c r="E161" s="1"/>
    </row>
    <row r="162" spans="2:5" x14ac:dyDescent="0.25">
      <c r="B162" s="1"/>
      <c r="C162" s="1"/>
      <c r="E162" s="1"/>
    </row>
    <row r="163" spans="2:5" x14ac:dyDescent="0.25">
      <c r="B163" s="1"/>
      <c r="C163" s="1"/>
      <c r="E163" s="1"/>
    </row>
    <row r="164" spans="2:5" x14ac:dyDescent="0.25">
      <c r="B164" s="1"/>
      <c r="C164" s="1"/>
      <c r="E164" s="1"/>
    </row>
    <row r="165" spans="2:5" x14ac:dyDescent="0.25">
      <c r="B165" s="1"/>
      <c r="C165" s="1"/>
      <c r="E165" s="1"/>
    </row>
    <row r="166" spans="2:5" x14ac:dyDescent="0.25">
      <c r="B166" s="1"/>
      <c r="C166" s="1"/>
      <c r="E166" s="1"/>
    </row>
    <row r="167" spans="2:5" x14ac:dyDescent="0.25">
      <c r="B167" s="1"/>
      <c r="C167" s="1"/>
      <c r="E167" s="1"/>
    </row>
    <row r="168" spans="2:5" x14ac:dyDescent="0.25">
      <c r="B168" s="1"/>
      <c r="C168" s="1"/>
      <c r="E168" s="1"/>
    </row>
    <row r="169" spans="2:5" x14ac:dyDescent="0.25">
      <c r="B169" s="1"/>
      <c r="C169" s="1"/>
      <c r="E169" s="1"/>
    </row>
    <row r="170" spans="2:5" x14ac:dyDescent="0.25">
      <c r="B170" s="1"/>
      <c r="C170" s="1"/>
      <c r="E170" s="1"/>
    </row>
    <row r="171" spans="2:5" x14ac:dyDescent="0.25">
      <c r="B171" s="1"/>
      <c r="C171" s="1"/>
      <c r="E171" s="1"/>
    </row>
    <row r="172" spans="2:5" x14ac:dyDescent="0.25">
      <c r="B172" s="1"/>
      <c r="C172" s="1"/>
      <c r="E172" s="1"/>
    </row>
    <row r="173" spans="2:5" x14ac:dyDescent="0.25">
      <c r="B173" s="1"/>
      <c r="C173" s="1"/>
      <c r="E173" s="1"/>
    </row>
    <row r="174" spans="2:5" x14ac:dyDescent="0.25">
      <c r="B174" s="1"/>
      <c r="C174" s="1"/>
      <c r="E174" s="1"/>
    </row>
    <row r="175" spans="2:5" x14ac:dyDescent="0.25">
      <c r="B175" s="1"/>
      <c r="C175" s="1"/>
      <c r="E175" s="1"/>
    </row>
    <row r="176" spans="2:5" x14ac:dyDescent="0.25">
      <c r="B176" s="1"/>
      <c r="C176" s="1"/>
      <c r="E176" s="1"/>
    </row>
    <row r="177" spans="2:5" x14ac:dyDescent="0.25">
      <c r="B177" s="1"/>
      <c r="C177" s="1"/>
      <c r="E177" s="1"/>
    </row>
    <row r="178" spans="2:5" x14ac:dyDescent="0.25">
      <c r="B178" s="1"/>
      <c r="C178" s="1"/>
      <c r="E178" s="1"/>
    </row>
    <row r="179" spans="2:5" x14ac:dyDescent="0.25">
      <c r="B179" s="1"/>
      <c r="C179" s="1"/>
      <c r="E179" s="1"/>
    </row>
    <row r="180" spans="2:5" x14ac:dyDescent="0.25">
      <c r="B180" s="1"/>
      <c r="C180" s="1"/>
      <c r="E180" s="1"/>
    </row>
    <row r="181" spans="2:5" x14ac:dyDescent="0.25">
      <c r="B181" s="1"/>
      <c r="C181" s="1"/>
      <c r="E181" s="1"/>
    </row>
    <row r="182" spans="2:5" x14ac:dyDescent="0.25">
      <c r="B182" s="1"/>
      <c r="C182" s="1"/>
      <c r="E182" s="1"/>
    </row>
    <row r="183" spans="2:5" x14ac:dyDescent="0.25">
      <c r="B183" s="1"/>
      <c r="C183" s="1"/>
      <c r="E183" s="1"/>
    </row>
    <row r="184" spans="2:5" x14ac:dyDescent="0.25">
      <c r="B184" s="1"/>
      <c r="C184" s="1"/>
      <c r="E184" s="1"/>
    </row>
    <row r="185" spans="2:5" x14ac:dyDescent="0.25">
      <c r="B185" s="1"/>
      <c r="C185" s="1"/>
      <c r="E185" s="1"/>
    </row>
    <row r="186" spans="2:5" x14ac:dyDescent="0.25">
      <c r="B186" s="1"/>
      <c r="C186" s="1"/>
      <c r="E186" s="1"/>
    </row>
    <row r="187" spans="2:5" x14ac:dyDescent="0.25">
      <c r="B187" s="1"/>
      <c r="C187" s="1"/>
      <c r="E187" s="1"/>
    </row>
    <row r="188" spans="2:5" x14ac:dyDescent="0.25">
      <c r="B188" s="1"/>
      <c r="C188" s="1"/>
      <c r="E188" s="1"/>
    </row>
    <row r="189" spans="2:5" x14ac:dyDescent="0.25">
      <c r="B189" s="1"/>
      <c r="C189" s="1"/>
      <c r="E189" s="1"/>
    </row>
    <row r="190" spans="2:5" x14ac:dyDescent="0.25">
      <c r="B190" s="1"/>
      <c r="C190" s="1"/>
      <c r="E190" s="1"/>
    </row>
    <row r="191" spans="2:5" x14ac:dyDescent="0.25">
      <c r="B191" s="1"/>
      <c r="C191" s="1"/>
      <c r="E191" s="1"/>
    </row>
    <row r="192" spans="2:5" x14ac:dyDescent="0.25">
      <c r="B192" s="1"/>
      <c r="C192" s="1"/>
      <c r="E192" s="1"/>
    </row>
    <row r="193" spans="2:5" x14ac:dyDescent="0.25">
      <c r="B193" s="1"/>
      <c r="C193" s="1"/>
      <c r="E193" s="1"/>
    </row>
    <row r="194" spans="2:5" x14ac:dyDescent="0.25">
      <c r="B194" s="1"/>
      <c r="C194" s="1"/>
      <c r="E194" s="1"/>
    </row>
    <row r="195" spans="2:5" x14ac:dyDescent="0.25">
      <c r="B195" s="1"/>
      <c r="C195" s="1"/>
      <c r="E195" s="1"/>
    </row>
    <row r="196" spans="2:5" x14ac:dyDescent="0.25">
      <c r="B196" s="1"/>
      <c r="C196" s="1"/>
      <c r="E196" s="1"/>
    </row>
    <row r="197" spans="2:5" x14ac:dyDescent="0.25">
      <c r="B197" s="1"/>
      <c r="C197" s="1"/>
      <c r="E197" s="1"/>
    </row>
    <row r="198" spans="2:5" x14ac:dyDescent="0.25">
      <c r="B198" s="1"/>
      <c r="C198" s="1"/>
      <c r="E198" s="1"/>
    </row>
    <row r="199" spans="2:5" x14ac:dyDescent="0.25">
      <c r="B199" s="1"/>
      <c r="C199" s="1"/>
      <c r="E199" s="1"/>
    </row>
    <row r="200" spans="2:5" x14ac:dyDescent="0.25">
      <c r="B200" s="1"/>
      <c r="C200" s="1"/>
      <c r="E200" s="1"/>
    </row>
    <row r="201" spans="2:5" x14ac:dyDescent="0.25">
      <c r="B201" s="1"/>
      <c r="C201" s="1"/>
      <c r="E201" s="1"/>
    </row>
    <row r="202" spans="2:5" x14ac:dyDescent="0.25">
      <c r="B202" s="1"/>
      <c r="C202" s="1"/>
      <c r="E202" s="1"/>
    </row>
    <row r="203" spans="2:5" x14ac:dyDescent="0.25">
      <c r="B203" s="1"/>
      <c r="C203" s="1"/>
      <c r="E203" s="1"/>
    </row>
    <row r="204" spans="2:5" x14ac:dyDescent="0.25">
      <c r="B204" s="1"/>
      <c r="C204" s="1"/>
      <c r="E204" s="1"/>
    </row>
    <row r="205" spans="2:5" x14ac:dyDescent="0.25">
      <c r="B205" s="1"/>
      <c r="C205" s="1"/>
      <c r="E205" s="1"/>
    </row>
    <row r="206" spans="2:5" x14ac:dyDescent="0.25">
      <c r="B206" s="1"/>
      <c r="C206" s="1"/>
      <c r="E206" s="1"/>
    </row>
    <row r="207" spans="2:5" x14ac:dyDescent="0.25">
      <c r="B207" s="1"/>
      <c r="C207" s="1"/>
      <c r="E207" s="1"/>
    </row>
    <row r="208" spans="2:5" x14ac:dyDescent="0.25">
      <c r="B208" s="1"/>
      <c r="C208" s="1"/>
      <c r="E208" s="1"/>
    </row>
    <row r="209" spans="2:5" x14ac:dyDescent="0.25">
      <c r="B209" s="1"/>
      <c r="C209" s="1"/>
      <c r="E209" s="1"/>
    </row>
    <row r="210" spans="2:5" x14ac:dyDescent="0.25">
      <c r="B210" s="1"/>
      <c r="C210" s="1"/>
      <c r="E210" s="1"/>
    </row>
    <row r="211" spans="2:5" x14ac:dyDescent="0.25">
      <c r="B211" s="1"/>
      <c r="C211" s="1"/>
      <c r="E211" s="1"/>
    </row>
    <row r="212" spans="2:5" x14ac:dyDescent="0.25">
      <c r="B212" s="1"/>
      <c r="C212" s="1"/>
      <c r="E212" s="1"/>
    </row>
    <row r="213" spans="2:5" x14ac:dyDescent="0.25">
      <c r="B213" s="1"/>
      <c r="C213" s="1"/>
      <c r="E213" s="1"/>
    </row>
    <row r="214" spans="2:5" x14ac:dyDescent="0.25">
      <c r="B214" s="1"/>
      <c r="C214" s="1"/>
      <c r="E214" s="1"/>
    </row>
    <row r="215" spans="2:5" x14ac:dyDescent="0.25">
      <c r="B215" s="1"/>
      <c r="C215" s="1"/>
      <c r="E215" s="1"/>
    </row>
    <row r="216" spans="2:5" x14ac:dyDescent="0.25">
      <c r="B216" s="1"/>
      <c r="C216" s="1"/>
      <c r="E216" s="1"/>
    </row>
    <row r="217" spans="2:5" x14ac:dyDescent="0.25">
      <c r="B217" s="1"/>
      <c r="C217" s="1"/>
      <c r="E217" s="1"/>
    </row>
    <row r="218" spans="2:5" x14ac:dyDescent="0.25">
      <c r="B218" s="1"/>
      <c r="C218" s="1"/>
      <c r="E218" s="1"/>
    </row>
    <row r="219" spans="2:5" x14ac:dyDescent="0.25">
      <c r="B219" s="1"/>
      <c r="C219" s="1"/>
      <c r="E219" s="1"/>
    </row>
    <row r="220" spans="2:5" x14ac:dyDescent="0.25">
      <c r="B220" s="1"/>
      <c r="C220" s="1"/>
      <c r="E220" s="1"/>
    </row>
    <row r="221" spans="2:5" x14ac:dyDescent="0.25">
      <c r="B221" s="1"/>
      <c r="C221" s="1"/>
      <c r="E221" s="1"/>
    </row>
    <row r="222" spans="2:5" x14ac:dyDescent="0.25">
      <c r="B222" s="1"/>
      <c r="C222" s="1"/>
      <c r="E222" s="1"/>
    </row>
    <row r="223" spans="2:5" x14ac:dyDescent="0.25">
      <c r="B223" s="1"/>
      <c r="C223" s="1"/>
      <c r="E223" s="1"/>
    </row>
    <row r="224" spans="2:5" x14ac:dyDescent="0.25">
      <c r="B224" s="1"/>
      <c r="C224" s="1"/>
      <c r="E224" s="1"/>
    </row>
    <row r="225" spans="2:5" x14ac:dyDescent="0.25">
      <c r="B225" s="1"/>
      <c r="C225" s="1"/>
      <c r="E225" s="1"/>
    </row>
    <row r="226" spans="2:5" x14ac:dyDescent="0.25">
      <c r="B226" s="1"/>
      <c r="C226" s="1"/>
      <c r="E226" s="1"/>
    </row>
    <row r="227" spans="2:5" x14ac:dyDescent="0.25">
      <c r="B227" s="1"/>
      <c r="C227" s="1"/>
      <c r="E227" s="1"/>
    </row>
    <row r="228" spans="2:5" x14ac:dyDescent="0.25">
      <c r="B228" s="1"/>
      <c r="C228" s="1"/>
      <c r="E228" s="1"/>
    </row>
    <row r="229" spans="2:5" x14ac:dyDescent="0.25">
      <c r="B229" s="1"/>
      <c r="C229" s="1"/>
      <c r="E229" s="1"/>
    </row>
    <row r="230" spans="2:5" x14ac:dyDescent="0.25">
      <c r="B230" s="1"/>
      <c r="C230" s="1"/>
      <c r="E230" s="1"/>
    </row>
    <row r="231" spans="2:5" x14ac:dyDescent="0.25">
      <c r="B231" s="1"/>
      <c r="C231" s="1"/>
      <c r="E231" s="1"/>
    </row>
    <row r="232" spans="2:5" x14ac:dyDescent="0.25">
      <c r="B232" s="1"/>
      <c r="C232" s="1"/>
      <c r="E232" s="1"/>
    </row>
    <row r="233" spans="2:5" x14ac:dyDescent="0.25">
      <c r="B233" s="1"/>
      <c r="C233" s="1"/>
      <c r="E233" s="1"/>
    </row>
    <row r="234" spans="2:5" x14ac:dyDescent="0.25">
      <c r="B234" s="1"/>
      <c r="C234" s="1"/>
      <c r="E234" s="1"/>
    </row>
    <row r="235" spans="2:5" x14ac:dyDescent="0.25">
      <c r="B235" s="1"/>
      <c r="C235" s="1"/>
      <c r="E235" s="1"/>
    </row>
    <row r="236" spans="2:5" x14ac:dyDescent="0.25">
      <c r="B236" s="1"/>
      <c r="C236" s="1"/>
      <c r="E236" s="1"/>
    </row>
    <row r="237" spans="2:5" x14ac:dyDescent="0.25">
      <c r="B237" s="1"/>
      <c r="C237" s="1"/>
      <c r="E237" s="1"/>
    </row>
    <row r="238" spans="2:5" x14ac:dyDescent="0.25">
      <c r="B238" s="1"/>
      <c r="C238" s="1"/>
      <c r="E238" s="1"/>
    </row>
    <row r="239" spans="2:5" x14ac:dyDescent="0.25">
      <c r="B239" s="1"/>
      <c r="C239" s="1"/>
      <c r="E239" s="1"/>
    </row>
    <row r="240" spans="2:5" x14ac:dyDescent="0.25">
      <c r="B240" s="1"/>
      <c r="C240" s="1"/>
      <c r="E240" s="1"/>
    </row>
    <row r="241" spans="2:5" x14ac:dyDescent="0.25">
      <c r="B241" s="1"/>
      <c r="C241" s="1"/>
      <c r="E241" s="1"/>
    </row>
    <row r="242" spans="2:5" x14ac:dyDescent="0.25">
      <c r="B242" s="1"/>
      <c r="C242" s="1"/>
      <c r="E242" s="1"/>
    </row>
    <row r="243" spans="2:5" x14ac:dyDescent="0.25">
      <c r="B243" s="1"/>
      <c r="C243" s="1"/>
      <c r="E243" s="1"/>
    </row>
    <row r="244" spans="2:5" x14ac:dyDescent="0.25">
      <c r="B244" s="1"/>
      <c r="C244" s="1"/>
      <c r="E244" s="1"/>
    </row>
    <row r="245" spans="2:5" x14ac:dyDescent="0.25">
      <c r="B245" s="1"/>
      <c r="C245" s="1"/>
      <c r="E245" s="1"/>
    </row>
    <row r="246" spans="2:5" x14ac:dyDescent="0.25">
      <c r="B246" s="1"/>
      <c r="C246" s="1"/>
      <c r="E246" s="1"/>
    </row>
    <row r="247" spans="2:5" x14ac:dyDescent="0.25">
      <c r="B247" s="1"/>
      <c r="C247" s="1"/>
      <c r="E247" s="1"/>
    </row>
    <row r="248" spans="2:5" x14ac:dyDescent="0.25">
      <c r="B248" s="1"/>
      <c r="C248" s="1"/>
      <c r="E248" s="1"/>
    </row>
    <row r="249" spans="2:5" x14ac:dyDescent="0.25">
      <c r="B249" s="1"/>
      <c r="C249" s="1"/>
      <c r="E249" s="1"/>
    </row>
    <row r="250" spans="2:5" x14ac:dyDescent="0.25">
      <c r="B250" s="1"/>
      <c r="C250" s="1"/>
      <c r="E250" s="1"/>
    </row>
    <row r="251" spans="2:5" x14ac:dyDescent="0.25">
      <c r="B251" s="1"/>
      <c r="C251" s="1"/>
      <c r="E251" s="1"/>
    </row>
    <row r="252" spans="2:5" x14ac:dyDescent="0.25">
      <c r="B252" s="1"/>
      <c r="C252" s="1"/>
      <c r="E252" s="1"/>
    </row>
    <row r="253" spans="2:5" x14ac:dyDescent="0.25">
      <c r="B253" s="1"/>
      <c r="C253" s="1"/>
      <c r="E253" s="1"/>
    </row>
    <row r="254" spans="2:5" x14ac:dyDescent="0.25">
      <c r="B254" s="1"/>
      <c r="C254" s="1"/>
      <c r="E254" s="1"/>
    </row>
    <row r="255" spans="2:5" x14ac:dyDescent="0.25">
      <c r="B255" s="1"/>
      <c r="C255" s="1"/>
      <c r="E255" s="1"/>
    </row>
    <row r="256" spans="2:5" x14ac:dyDescent="0.25">
      <c r="B256" s="1"/>
      <c r="C256" s="1"/>
      <c r="E256" s="1"/>
    </row>
    <row r="257" spans="2:5" x14ac:dyDescent="0.25">
      <c r="B257" s="1"/>
      <c r="C257" s="1"/>
      <c r="E257" s="1"/>
    </row>
    <row r="258" spans="2:5" x14ac:dyDescent="0.25">
      <c r="B258" s="1"/>
      <c r="C258" s="1"/>
      <c r="E258" s="1"/>
    </row>
    <row r="259" spans="2:5" x14ac:dyDescent="0.25">
      <c r="B259" s="1"/>
      <c r="C259" s="1"/>
      <c r="E259" s="1"/>
    </row>
    <row r="260" spans="2:5" x14ac:dyDescent="0.25">
      <c r="B260" s="1"/>
      <c r="C260" s="1"/>
      <c r="E260" s="1"/>
    </row>
    <row r="261" spans="2:5" x14ac:dyDescent="0.25">
      <c r="B261" s="1"/>
      <c r="C261" s="1"/>
      <c r="E261" s="1"/>
    </row>
    <row r="262" spans="2:5" x14ac:dyDescent="0.25">
      <c r="B262" s="1"/>
      <c r="C262" s="1"/>
      <c r="E262" s="1"/>
    </row>
    <row r="263" spans="2:5" x14ac:dyDescent="0.25">
      <c r="B263" s="1"/>
      <c r="C263" s="1"/>
      <c r="E263" s="1"/>
    </row>
    <row r="264" spans="2:5" x14ac:dyDescent="0.25">
      <c r="B264" s="1"/>
      <c r="C264" s="1"/>
      <c r="E264" s="1"/>
    </row>
    <row r="265" spans="2:5" x14ac:dyDescent="0.25">
      <c r="B265" s="1"/>
      <c r="C265" s="1"/>
      <c r="E265" s="1"/>
    </row>
    <row r="266" spans="2:5" x14ac:dyDescent="0.25">
      <c r="B266" s="1"/>
      <c r="C266" s="1"/>
      <c r="E266" s="1"/>
    </row>
    <row r="267" spans="2:5" x14ac:dyDescent="0.25">
      <c r="B267" s="1"/>
      <c r="C267" s="1"/>
      <c r="E267" s="1"/>
    </row>
    <row r="268" spans="2:5" x14ac:dyDescent="0.25">
      <c r="B268" s="1"/>
      <c r="C268" s="1"/>
      <c r="E268" s="1"/>
    </row>
    <row r="269" spans="2:5" x14ac:dyDescent="0.25">
      <c r="B269" s="1"/>
      <c r="C269" s="1"/>
      <c r="E269" s="1"/>
    </row>
    <row r="270" spans="2:5" x14ac:dyDescent="0.25">
      <c r="B270" s="1"/>
      <c r="C270" s="1"/>
      <c r="E270" s="1"/>
    </row>
    <row r="271" spans="2:5" x14ac:dyDescent="0.25">
      <c r="B271" s="1"/>
      <c r="C271" s="1"/>
      <c r="E271" s="1"/>
    </row>
    <row r="272" spans="2:5" x14ac:dyDescent="0.25">
      <c r="B272" s="1"/>
      <c r="C272" s="1"/>
      <c r="E272" s="1"/>
    </row>
    <row r="273" spans="2:5" x14ac:dyDescent="0.25">
      <c r="B273" s="1"/>
      <c r="C273" s="1"/>
      <c r="E273" s="1"/>
    </row>
    <row r="274" spans="2:5" x14ac:dyDescent="0.25">
      <c r="B274" s="1"/>
      <c r="C274" s="1"/>
      <c r="E274" s="1"/>
    </row>
    <row r="275" spans="2:5" x14ac:dyDescent="0.25">
      <c r="B275" s="1"/>
      <c r="C275" s="1"/>
      <c r="E275" s="1"/>
    </row>
    <row r="276" spans="2:5" x14ac:dyDescent="0.25">
      <c r="B276" s="1"/>
      <c r="C276" s="1"/>
      <c r="E276" s="1"/>
    </row>
    <row r="277" spans="2:5" x14ac:dyDescent="0.25">
      <c r="B277" s="1"/>
      <c r="C277" s="1"/>
      <c r="E277" s="1"/>
    </row>
    <row r="278" spans="2:5" x14ac:dyDescent="0.25">
      <c r="B278" s="1"/>
      <c r="C278" s="1"/>
      <c r="E278" s="1"/>
    </row>
    <row r="279" spans="2:5" x14ac:dyDescent="0.25">
      <c r="B279" s="1"/>
      <c r="C279" s="1"/>
      <c r="E279" s="1"/>
    </row>
    <row r="280" spans="2:5" x14ac:dyDescent="0.25">
      <c r="B280" s="1"/>
      <c r="C280" s="1"/>
      <c r="E280" s="1"/>
    </row>
    <row r="281" spans="2:5" x14ac:dyDescent="0.25">
      <c r="B281" s="1"/>
      <c r="C281" s="1"/>
      <c r="E281" s="1"/>
    </row>
    <row r="282" spans="2:5" x14ac:dyDescent="0.25">
      <c r="B282" s="1"/>
      <c r="C282" s="1"/>
      <c r="E282" s="1"/>
    </row>
    <row r="283" spans="2:5" x14ac:dyDescent="0.25">
      <c r="B283" s="1"/>
      <c r="C283" s="1"/>
      <c r="E283" s="1"/>
    </row>
    <row r="284" spans="2:5" x14ac:dyDescent="0.25">
      <c r="B284" s="1"/>
      <c r="C284" s="1"/>
      <c r="E284" s="1"/>
    </row>
    <row r="285" spans="2:5" x14ac:dyDescent="0.25">
      <c r="B285" s="1"/>
      <c r="C285" s="1"/>
      <c r="E285" s="1"/>
    </row>
    <row r="286" spans="2:5" x14ac:dyDescent="0.25">
      <c r="B286" s="1"/>
      <c r="C286" s="1"/>
      <c r="E286" s="1"/>
    </row>
    <row r="287" spans="2:5" x14ac:dyDescent="0.25">
      <c r="B287" s="1"/>
      <c r="C287" s="1"/>
      <c r="E287" s="1"/>
    </row>
    <row r="288" spans="2:5" x14ac:dyDescent="0.25">
      <c r="B288" s="1"/>
      <c r="C288" s="1"/>
      <c r="E288" s="1"/>
    </row>
    <row r="289" spans="2:5" x14ac:dyDescent="0.25">
      <c r="B289" s="1"/>
      <c r="C289" s="1"/>
      <c r="E289" s="1"/>
    </row>
    <row r="290" spans="2:5" x14ac:dyDescent="0.25">
      <c r="B290" s="1"/>
      <c r="C290" s="1"/>
      <c r="E290" s="1"/>
    </row>
    <row r="291" spans="2:5" x14ac:dyDescent="0.25">
      <c r="B291" s="1"/>
      <c r="C291" s="1"/>
      <c r="E291" s="1"/>
    </row>
    <row r="292" spans="2:5" x14ac:dyDescent="0.25">
      <c r="B292" s="1"/>
      <c r="C292" s="1"/>
      <c r="E292" s="1"/>
    </row>
    <row r="293" spans="2:5" x14ac:dyDescent="0.25">
      <c r="B293" s="1"/>
      <c r="C293" s="1"/>
      <c r="E293" s="1"/>
    </row>
    <row r="294" spans="2:5" x14ac:dyDescent="0.25">
      <c r="B294" s="1"/>
      <c r="C294" s="1"/>
      <c r="E294" s="1"/>
    </row>
    <row r="295" spans="2:5" x14ac:dyDescent="0.25">
      <c r="B295" s="1"/>
      <c r="C295" s="1"/>
      <c r="E295" s="1"/>
    </row>
    <row r="296" spans="2:5" x14ac:dyDescent="0.25">
      <c r="B296" s="1"/>
      <c r="C296" s="1"/>
      <c r="E296" s="1"/>
    </row>
    <row r="297" spans="2:5" x14ac:dyDescent="0.25">
      <c r="B297" s="1"/>
      <c r="C297" s="1"/>
      <c r="E297" s="1"/>
    </row>
    <row r="298" spans="2:5" x14ac:dyDescent="0.25">
      <c r="B298" s="1"/>
      <c r="C298" s="1"/>
      <c r="E298" s="1"/>
    </row>
    <row r="299" spans="2:5" x14ac:dyDescent="0.25">
      <c r="B299" s="1"/>
      <c r="C299" s="1"/>
      <c r="E299" s="1"/>
    </row>
    <row r="300" spans="2:5" x14ac:dyDescent="0.25">
      <c r="B300" s="1"/>
      <c r="C300" s="1"/>
      <c r="E300" s="1"/>
    </row>
    <row r="301" spans="2:5" x14ac:dyDescent="0.25">
      <c r="B301" s="1"/>
      <c r="C301" s="1"/>
      <c r="E301" s="1"/>
    </row>
    <row r="302" spans="2:5" x14ac:dyDescent="0.25">
      <c r="B302" s="1"/>
      <c r="C302" s="1"/>
      <c r="E302" s="1"/>
    </row>
    <row r="303" spans="2:5" x14ac:dyDescent="0.25">
      <c r="B303" s="1"/>
      <c r="C303" s="1"/>
      <c r="E303" s="1"/>
    </row>
    <row r="304" spans="2:5" x14ac:dyDescent="0.25">
      <c r="B304" s="1"/>
      <c r="C304" s="1"/>
      <c r="E304" s="1"/>
    </row>
    <row r="305" spans="2:5" x14ac:dyDescent="0.25">
      <c r="B305" s="1"/>
      <c r="C305" s="1"/>
      <c r="E305" s="1"/>
    </row>
    <row r="306" spans="2:5" x14ac:dyDescent="0.25">
      <c r="B306" s="1"/>
      <c r="C306" s="1"/>
      <c r="E306" s="1"/>
    </row>
    <row r="307" spans="2:5" x14ac:dyDescent="0.25">
      <c r="B307" s="1"/>
      <c r="C307" s="1"/>
      <c r="E307" s="1"/>
    </row>
    <row r="308" spans="2:5" x14ac:dyDescent="0.25">
      <c r="B308" s="1"/>
      <c r="C308" s="1"/>
      <c r="E308" s="1"/>
    </row>
    <row r="309" spans="2:5" x14ac:dyDescent="0.25">
      <c r="B309" s="1"/>
      <c r="C309" s="1"/>
      <c r="E309" s="1"/>
    </row>
    <row r="310" spans="2:5" x14ac:dyDescent="0.25">
      <c r="B310" s="1"/>
      <c r="C310" s="1"/>
      <c r="E310" s="1"/>
    </row>
  </sheetData>
  <sheetProtection password="FBFA" sheet="1" objects="1" scenarios="1" formatCells="0" formatColumns="0" formatRows="0" autoFilter="0"/>
  <mergeCells count="1">
    <mergeCell ref="A2:B2"/>
  </mergeCells>
  <pageMargins left="0.7" right="0.7" top="0.75" bottom="0.75" header="0.3" footer="0.3"/>
  <pageSetup orientation="landscape" horizontalDpi="4294967293" verticalDpi="4294967293" r:id="rId1"/>
  <headerFooter>
    <oddHeader>&amp;C&amp;"Arial,Bold"&amp;14Attachment A-1-e 
Criteria #54 – Provider Network Agreements/Contracts</oddHeader>
    <oddFooter>&amp;C&amp;"Arial,Bold"Attachment A-1-e 
Criteria #54 – Provider Network Agreements/Contracts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J23" sqref="J23"/>
    </sheetView>
  </sheetViews>
  <sheetFormatPr defaultRowHeight="15" x14ac:dyDescent="0.25"/>
  <cols>
    <col min="1" max="1" width="37" style="25" customWidth="1"/>
    <col min="2" max="2" width="21" style="25" customWidth="1"/>
    <col min="3" max="3" width="14.42578125" style="25" customWidth="1"/>
    <col min="4" max="16384" width="9.140625" style="25"/>
  </cols>
  <sheetData>
    <row r="1" spans="1:3" ht="18.75" x14ac:dyDescent="0.25">
      <c r="A1" s="37" t="s">
        <v>17</v>
      </c>
      <c r="B1" s="32"/>
      <c r="C1" s="32"/>
    </row>
    <row r="2" spans="1:3" ht="30" x14ac:dyDescent="0.25">
      <c r="A2" s="22" t="s">
        <v>0</v>
      </c>
      <c r="B2" s="22" t="s">
        <v>10</v>
      </c>
      <c r="C2" s="22" t="s">
        <v>1</v>
      </c>
    </row>
    <row r="3" spans="1:3" ht="30" x14ac:dyDescent="0.25">
      <c r="A3" s="40" t="s">
        <v>6</v>
      </c>
      <c r="B3" s="38"/>
      <c r="C3" s="39">
        <v>4532.5999999999995</v>
      </c>
    </row>
    <row r="4" spans="1:3" ht="30" x14ac:dyDescent="0.25">
      <c r="A4" s="40" t="s">
        <v>7</v>
      </c>
      <c r="B4" s="38"/>
      <c r="C4" s="39">
        <v>4532.5999999999995</v>
      </c>
    </row>
    <row r="5" spans="1:3" x14ac:dyDescent="0.25">
      <c r="A5" s="40" t="s">
        <v>8</v>
      </c>
      <c r="B5" s="38"/>
      <c r="C5" s="39">
        <v>4532.5999999999995</v>
      </c>
    </row>
    <row r="6" spans="1:3" x14ac:dyDescent="0.25">
      <c r="A6" s="40" t="s">
        <v>9</v>
      </c>
      <c r="B6" s="38"/>
      <c r="C6" s="39">
        <v>4532.5999999999995</v>
      </c>
    </row>
    <row r="7" spans="1:3" x14ac:dyDescent="0.25">
      <c r="A7" s="40" t="s">
        <v>54</v>
      </c>
      <c r="B7" s="38"/>
      <c r="C7" s="39">
        <v>4532.5999999999995</v>
      </c>
    </row>
    <row r="8" spans="1:3" x14ac:dyDescent="0.25">
      <c r="A8" s="41" t="s">
        <v>55</v>
      </c>
      <c r="B8" s="38"/>
      <c r="C8" s="39">
        <v>4532.5999999999995</v>
      </c>
    </row>
    <row r="9" spans="1:3" x14ac:dyDescent="0.25">
      <c r="A9" s="40" t="s">
        <v>56</v>
      </c>
      <c r="B9" s="38"/>
      <c r="C9" s="39">
        <v>4532.5999999999995</v>
      </c>
    </row>
    <row r="10" spans="1:3" x14ac:dyDescent="0.25">
      <c r="A10" s="40" t="s">
        <v>57</v>
      </c>
      <c r="B10" s="38"/>
      <c r="C10" s="39">
        <v>4532.5999999999995</v>
      </c>
    </row>
    <row r="11" spans="1:3" x14ac:dyDescent="0.25">
      <c r="A11" s="40" t="s">
        <v>58</v>
      </c>
      <c r="B11" s="38"/>
      <c r="C11" s="39">
        <v>4532.5999999999995</v>
      </c>
    </row>
    <row r="12" spans="1:3" x14ac:dyDescent="0.25">
      <c r="A12" s="40" t="s">
        <v>59</v>
      </c>
      <c r="B12" s="38"/>
      <c r="C12" s="39">
        <v>4532.5999999999995</v>
      </c>
    </row>
    <row r="13" spans="1:3" x14ac:dyDescent="0.25">
      <c r="A13" s="40" t="s">
        <v>60</v>
      </c>
      <c r="B13" s="38"/>
      <c r="C13" s="39">
        <v>4532.5999999999995</v>
      </c>
    </row>
    <row r="14" spans="1:3" x14ac:dyDescent="0.25">
      <c r="A14" s="40" t="s">
        <v>61</v>
      </c>
      <c r="B14" s="38"/>
      <c r="C14" s="39">
        <v>4532.5999999999995</v>
      </c>
    </row>
  </sheetData>
  <sheetProtection password="FBFA" sheet="1" objects="1" scenarios="1" formatCells="0" formatColumns="0" formatRows="0" autoFilter="0"/>
  <pageMargins left="0.7" right="0.7" top="0.75" bottom="0.75" header="0.3" footer="0.3"/>
  <pageSetup orientation="landscape" r:id="rId1"/>
  <headerFooter>
    <oddHeader>&amp;C&amp;"Arial,Bold"&amp;14Attachment A-1-e 
Criteria #54 – Provider Network Agreements/Contracts</oddHeader>
    <oddFooter>&amp;C&amp;"Arial,Bold"Attachment A-1-e 
Criteria #54 – Provider Network Agreements/Contracts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Instructions</vt:lpstr>
      <vt:lpstr>Respondent Score</vt:lpstr>
      <vt:lpstr>A-Northern Cluster</vt:lpstr>
      <vt:lpstr>Region 1</vt:lpstr>
      <vt:lpstr>Region 2</vt:lpstr>
      <vt:lpstr>Region 3</vt:lpstr>
      <vt:lpstr>Region 4</vt:lpstr>
      <vt:lpstr>B-Central- SW Cluster</vt:lpstr>
      <vt:lpstr>Region 5</vt:lpstr>
      <vt:lpstr>Region 6</vt:lpstr>
      <vt:lpstr>Region 7</vt:lpstr>
      <vt:lpstr>Region 8</vt:lpstr>
      <vt:lpstr>C-Southern-SE Cluster</vt:lpstr>
      <vt:lpstr>Region 9</vt:lpstr>
      <vt:lpstr>Region 10</vt:lpstr>
      <vt:lpstr>Region 11</vt:lpstr>
      <vt:lpstr>Instructions!Print_Area</vt:lpstr>
      <vt:lpstr>'Region 1'!Print_Area</vt:lpstr>
      <vt:lpstr>'Region 10'!Print_Area</vt:lpstr>
      <vt:lpstr>'Region 11'!Print_Area</vt:lpstr>
      <vt:lpstr>'Region 2'!Print_Area</vt:lpstr>
      <vt:lpstr>'Region 3'!Print_Area</vt:lpstr>
      <vt:lpstr>'Region 4'!Print_Area</vt:lpstr>
      <vt:lpstr>'Region 5'!Print_Area</vt:lpstr>
      <vt:lpstr>'Region 6'!Print_Area</vt:lpstr>
      <vt:lpstr>'Region 7'!Print_Area</vt:lpstr>
      <vt:lpstr>'Region 8'!Print_Area</vt:lpstr>
      <vt:lpstr>'Region 9'!Print_Area</vt:lpstr>
      <vt:lpstr>'Respondent Score'!Print_Area</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Diaz, Luis</dc:creator>
  <cp:lastModifiedBy>Andrea Gary</cp:lastModifiedBy>
  <cp:lastPrinted>2018-01-17T18:15:03Z</cp:lastPrinted>
  <dcterms:created xsi:type="dcterms:W3CDTF">2017-06-27T12:24:41Z</dcterms:created>
  <dcterms:modified xsi:type="dcterms:W3CDTF">2018-01-19T19:16:49Z</dcterms:modified>
</cp:coreProperties>
</file>