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8_{CC37D5EA-271C-4EE0-AB6F-EBC2AEE3DFE3}" xr6:coauthVersionLast="47" xr6:coauthVersionMax="47" xr10:uidLastSave="{00000000-0000-0000-0000-000000000000}"/>
  <bookViews>
    <workbookView xWindow="-120" yWindow="-120" windowWidth="29040" windowHeight="15720" activeTab="1" xr2:uid="{00000000-000D-0000-FFFF-FFFF00000000}"/>
  </bookViews>
  <sheets>
    <sheet name="Instructions" sheetId="7" r:id="rId1"/>
    <sheet name="PEW" sheetId="9" r:id="rId2"/>
    <sheet name="Budget" sheetId="8" r:id="rId3"/>
  </sheets>
  <externalReferences>
    <externalReference r:id="rId4"/>
    <externalReference r:id="rId5"/>
  </externalReferences>
  <definedNames>
    <definedName name="B_F" localSheetId="2">[1]PEW!$H$8</definedName>
    <definedName name="B_F" localSheetId="0">[1]PEW!$H$8</definedName>
    <definedName name="B_F">#REF!</definedName>
    <definedName name="B_NN" localSheetId="2">[1]PEW!$H$10</definedName>
    <definedName name="B_NN" localSheetId="0">[1]PEW!$H$10</definedName>
    <definedName name="B_NN">#REF!</definedName>
    <definedName name="B_R" localSheetId="2">[1]PEW!$H$9</definedName>
    <definedName name="B_R" localSheetId="0">[1]PEW!$H$9</definedName>
    <definedName name="B_R">#REF!</definedName>
    <definedName name="LS_F" localSheetId="2">[1]PEW!$H$13</definedName>
    <definedName name="LS_F" localSheetId="0">[1]PEW!$H$13</definedName>
    <definedName name="LS_F">#REF!</definedName>
    <definedName name="LS_NN" localSheetId="2">[1]PEW!$H$15</definedName>
    <definedName name="LS_NN" localSheetId="0">[1]PEW!$H$15</definedName>
    <definedName name="LS_NN">#REF!</definedName>
    <definedName name="LS_R" localSheetId="2">[1]PEW!$H$14</definedName>
    <definedName name="LS_R" localSheetId="0">[1]PEW!$H$14</definedName>
    <definedName name="LS_R" localSheetId="1">PEW!$H$14</definedName>
    <definedName name="LS_R">#REF!</definedName>
    <definedName name="_xlnm.Print_Area" localSheetId="2">Budget!$A$1:$J$54</definedName>
    <definedName name="_xlnm.Print_Area" localSheetId="0">Instructions!$A$1:$J$33</definedName>
    <definedName name="_xlnm.Print_Area" localSheetId="1">PEW!$A$1:$Q$43</definedName>
    <definedName name="S_F" localSheetId="2">[1]PEW!$H$19</definedName>
    <definedName name="S_F" localSheetId="0">[1]PEW!$H$19</definedName>
    <definedName name="S_F">#REF!</definedName>
    <definedName name="S_NN" localSheetId="2">[1]PEW!$H$21</definedName>
    <definedName name="S_NN" localSheetId="0">[1]PEW!$H$21</definedName>
    <definedName name="S_NN">#REF!</definedName>
    <definedName name="S_R" localSheetId="2">[1]PEW!$H$20</definedName>
    <definedName name="S_R" localSheetId="0">[1]PEW!$H$20</definedName>
    <definedName name="S_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8" i="9" l="1"/>
  <c r="A37" i="9"/>
  <c r="H38" i="9" s="1"/>
  <c r="A36" i="9"/>
  <c r="A35" i="9"/>
  <c r="J28" i="9" s="1"/>
  <c r="A34" i="9"/>
  <c r="A33" i="9"/>
  <c r="J22" i="9" s="1"/>
  <c r="B5" i="8"/>
  <c r="E5" i="8"/>
  <c r="J38" i="9"/>
  <c r="J37" i="9"/>
  <c r="N34" i="9"/>
  <c r="N33" i="9"/>
  <c r="N32" i="9"/>
  <c r="N29" i="9"/>
  <c r="N28" i="9"/>
  <c r="N27" i="9"/>
  <c r="N24" i="9"/>
  <c r="N23" i="9"/>
  <c r="N22" i="9"/>
  <c r="A20" i="9"/>
  <c r="I17" i="9"/>
  <c r="I16" i="9"/>
  <c r="I15" i="9"/>
  <c r="A12" i="9"/>
  <c r="A15" i="9" s="1"/>
  <c r="F11" i="8"/>
  <c r="F12" i="8"/>
  <c r="F13" i="8"/>
  <c r="F14" i="8"/>
  <c r="F15" i="8"/>
  <c r="F16" i="8"/>
  <c r="F17" i="8"/>
  <c r="C18" i="8"/>
  <c r="E18" i="8"/>
  <c r="E28" i="8"/>
  <c r="E30" i="8"/>
  <c r="F21" i="8"/>
  <c r="F22" i="8"/>
  <c r="F23" i="8"/>
  <c r="F24" i="8"/>
  <c r="F25" i="8"/>
  <c r="F26" i="8"/>
  <c r="F27" i="8"/>
  <c r="C28" i="8"/>
  <c r="C30" i="8"/>
  <c r="F28" i="8"/>
  <c r="F18" i="8"/>
  <c r="F30" i="8"/>
  <c r="M16" i="9" l="1"/>
  <c r="O16" i="9" s="1"/>
  <c r="M15" i="9"/>
  <c r="O15" i="9" s="1"/>
  <c r="H27" i="9" s="1"/>
  <c r="M17" i="9"/>
  <c r="H32" i="9"/>
  <c r="O17" i="9"/>
  <c r="H24" i="9"/>
  <c r="H34" i="9"/>
  <c r="H29" i="9"/>
  <c r="H22" i="9"/>
  <c r="L22" i="9" s="1"/>
  <c r="J23" i="9"/>
  <c r="J34" i="9"/>
  <c r="J27" i="9"/>
  <c r="L27" i="9" s="1"/>
  <c r="P27" i="9" s="1"/>
  <c r="J33" i="9"/>
  <c r="J24" i="9"/>
  <c r="J32" i="9"/>
  <c r="H37" i="9"/>
  <c r="M37" i="9" s="1"/>
  <c r="J29" i="9"/>
  <c r="L29" i="9" s="1"/>
  <c r="M38" i="9"/>
  <c r="H33" i="9" l="1"/>
  <c r="H28" i="9"/>
  <c r="L28" i="9" s="1"/>
  <c r="P28" i="9" s="1"/>
  <c r="H23" i="9"/>
  <c r="L34" i="9"/>
  <c r="P34" i="9" s="1"/>
  <c r="L23" i="9"/>
  <c r="P23" i="9" s="1"/>
  <c r="L32" i="9"/>
  <c r="P32" i="9" s="1"/>
  <c r="L24" i="9"/>
  <c r="P24" i="9" s="1"/>
  <c r="L33" i="9"/>
  <c r="P33" i="9" s="1"/>
  <c r="L25" i="9"/>
  <c r="P22" i="9"/>
  <c r="L30" i="9"/>
  <c r="M39" i="9"/>
  <c r="J42" i="9" s="1"/>
  <c r="P29" i="9"/>
  <c r="P30" i="9" s="1"/>
  <c r="P35" i="9" l="1"/>
  <c r="L35" i="9"/>
  <c r="P25" i="9"/>
  <c r="J41" i="9" s="1"/>
  <c r="P41" i="9" s="1"/>
  <c r="P42" i="9" s="1"/>
  <c r="J23" i="8" s="1"/>
  <c r="J26" i="8" s="1"/>
</calcChain>
</file>

<file path=xl/sharedStrings.xml><?xml version="1.0" encoding="utf-8"?>
<sst xmlns="http://schemas.openxmlformats.org/spreadsheetml/2006/main" count="226" uniqueCount="152">
  <si>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</si>
  <si>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</si>
  <si>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</si>
  <si>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</si>
  <si>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</si>
  <si>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</si>
  <si>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</si>
  <si>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</si>
  <si>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</si>
  <si>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</si>
  <si>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</si>
  <si>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</si>
  <si>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</si>
  <si>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</si>
  <si>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</si>
  <si>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Enrollment</t>
  </si>
  <si>
    <t>Rates</t>
  </si>
  <si>
    <t>Automatically Calculates</t>
  </si>
  <si>
    <t>Requires User Input</t>
  </si>
  <si>
    <t>Organization Name:</t>
  </si>
  <si>
    <t>Total number of days operating per week</t>
  </si>
  <si>
    <t>Florida Department of Health</t>
  </si>
  <si>
    <t>Child Care Food Program Budget</t>
  </si>
  <si>
    <t>Authorization #:</t>
  </si>
  <si>
    <t>Food Service Labor and Benefits</t>
  </si>
  <si>
    <t>Non-Contracted Purchased Services</t>
  </si>
  <si>
    <t>Total Budget Amount from PEW</t>
  </si>
  <si>
    <t xml:space="preserve">NON-CCFP FUNDS
</t>
  </si>
  <si>
    <t>Remainder to Budget for CCFP Funds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</si>
  <si>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</si>
  <si>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For DOH USE ONLY:</t>
  </si>
  <si>
    <t>Approval Signature (Regional Program Specialist)</t>
  </si>
  <si>
    <t>Date</t>
  </si>
  <si>
    <t>Approval Signature (DOH Headquarters)</t>
  </si>
  <si>
    <r>
      <rPr>
        <b/>
        <sz val="10"/>
        <rFont val="Arial"/>
        <family val="34"/>
      </rPr>
      <t>Instructions for Completing the Child Care Food Program (CCFP) Budget</t>
    </r>
  </si>
  <si>
    <r>
      <rPr>
        <b/>
        <sz val="10"/>
        <rFont val="Arial"/>
        <family val="34"/>
      </rPr>
      <t>Definitions of Cost Categories</t>
    </r>
  </si>
  <si>
    <r>
      <rPr>
        <b/>
        <u/>
        <sz val="10"/>
        <rFont val="Arial"/>
        <family val="34"/>
      </rPr>
      <t>FOOD SERVICE (OPERATIONAL) COSTS: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</si>
  <si>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</si>
  <si>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</si>
  <si>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</si>
  <si>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</si>
  <si>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</si>
  <si>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</si>
  <si>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</si>
  <si>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u/>
        <sz val="10"/>
        <rFont val="Arial"/>
        <family val="34"/>
      </rPr>
      <t>ADMINISTRATIVE COSTS: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</si>
  <si>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</si>
  <si>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</si>
  <si>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</si>
  <si>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Rent &amp; Utilities: </t>
    </r>
    <r>
      <rPr>
        <sz val="10"/>
        <rFont val="Arial"/>
        <family val="34"/>
      </rPr>
      <t>Includes rental of office space and office equipment (i.e., telephone) that is used exclusively for the food program.</t>
    </r>
  </si>
  <si>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</si>
  <si>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</si>
  <si>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(for use by Independent Child Care Centers only)</t>
  </si>
  <si>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</si>
  <si>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</si>
  <si>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</si>
  <si>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t>Signature of Authorized Employee</t>
  </si>
  <si>
    <t>Printed Name</t>
  </si>
  <si>
    <t>Title</t>
  </si>
  <si>
    <t>Prospective Contractor:</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</si>
  <si>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</si>
  <si>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</si>
  <si>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</si>
  <si>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</si>
  <si>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</si>
  <si>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</si>
  <si>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</si>
  <si>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</si>
  <si>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</si>
  <si>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</si>
  <si>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</si>
  <si>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</si>
  <si>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</si>
  <si>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</si>
  <si>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</si>
  <si>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</si>
  <si>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</si>
  <si>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</si>
  <si>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</si>
  <si>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</si>
  <si>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</si>
  <si>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</si>
  <si>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</si>
  <si>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ADMINISTRATIVE COST TOTALS</t>
  </si>
  <si>
    <t>Refer to the instructions and definitions on the Instructions Tab before completing this form.</t>
  </si>
  <si>
    <t>(for use by Prospective Independent Child Care Centers only)</t>
  </si>
  <si>
    <t>Auth #</t>
  </si>
  <si>
    <t>Please anwer these Questions</t>
  </si>
  <si>
    <t>Snacks</t>
  </si>
  <si>
    <t>Cash-in-Lieu</t>
  </si>
  <si>
    <t>Free ( F )</t>
  </si>
  <si>
    <t>Reduced ( R )</t>
  </si>
  <si>
    <t>Total Number of enrolled children (a+b+c)</t>
  </si>
  <si>
    <t>Non-needy ( N )</t>
  </si>
  <si>
    <t>Average Attendance per day</t>
  </si>
  <si>
    <t>a) Number F</t>
  </si>
  <si>
    <t>/</t>
  </si>
  <si>
    <t>Total Enrolled</t>
  </si>
  <si>
    <t>b) Number R</t>
  </si>
  <si>
    <t>c) Number N</t>
  </si>
  <si>
    <t>Total number of months operating per year</t>
  </si>
  <si>
    <t>BR</t>
  </si>
  <si>
    <t># meals by category</t>
  </si>
  <si>
    <t>a) F %</t>
  </si>
  <si>
    <t>x</t>
  </si>
  <si>
    <t>b) R %</t>
  </si>
  <si>
    <t>Claiming Breakfast (BR)?</t>
  </si>
  <si>
    <t>c) N %</t>
  </si>
  <si>
    <t>Total Number of Breakfast Claimed</t>
  </si>
  <si>
    <t>Claiming Lunch (L)?</t>
  </si>
  <si>
    <t>Lu/Su</t>
  </si>
  <si>
    <t>Claiming Afternoon Snack (AS)?</t>
  </si>
  <si>
    <t>Claiming Supper (S)?</t>
  </si>
  <si>
    <t>Claiming Evening Snack (ES)?</t>
  </si>
  <si>
    <t>Total Number of Lunch/Supper Claimed</t>
  </si>
  <si>
    <t>Total Number of Snacks Claimed</t>
  </si>
  <si>
    <t>a) Lunch</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</si>
  <si>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</si>
  <si>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</si>
  <si>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</si>
  <si>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Total Projected Earnings (1yr)</t>
  </si>
  <si>
    <t>Projected Commodity Reimbursement (1yr)</t>
  </si>
  <si>
    <t>Administrative Salaries and Benefits</t>
  </si>
  <si>
    <t xml:space="preserve">CCFP FUNDS**
</t>
  </si>
  <si>
    <t>GRAND TOTAL***</t>
  </si>
  <si>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</si>
  <si>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</si>
  <si>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t>Organization Name</t>
  </si>
  <si>
    <t>(auto-calculates based on State average attendance)</t>
  </si>
  <si>
    <t>Total Number of Meals Served in Month to Eligible Children</t>
  </si>
  <si>
    <t>Total number of days operating per month</t>
  </si>
  <si>
    <t>Multiply the category percentage calculated in Step 1 by the number of meals served for each meal type and then by the current reimbursement rates and then by the assigned meal reimbursement rate.</t>
  </si>
  <si>
    <t>Projected Earnings Rounded for use in the Budget</t>
  </si>
  <si>
    <t>Morning Snack</t>
  </si>
  <si>
    <t>Lunch</t>
  </si>
  <si>
    <t>Afternoon Snack</t>
  </si>
  <si>
    <t>Supper</t>
  </si>
  <si>
    <t>Evening Snack</t>
  </si>
  <si>
    <t>Meal Types (Put a "Y" in each category that applies)</t>
  </si>
  <si>
    <t>Claiming Morning Snack(Snacks)?</t>
  </si>
  <si>
    <r>
      <rPr>
        <b/>
        <sz val="10"/>
        <rFont val="Arial"/>
        <family val="34"/>
      </rPr>
      <t xml:space="preserve">Non-Contracted Purchased Services: </t>
    </r>
    <r>
      <rPr>
        <sz val="10"/>
        <rFont val="Arial"/>
        <family val="34"/>
      </rPr>
      <t xml:space="preserve">Costs of services, excluding Professional Services,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</si>
  <si>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t>After you have collected and classified the Free and Reduced-Price Meal Applications and created your Enrollment Roster, follow the steps below to initially complete the Projected Earnings Worksheet (PEW) followed by the Budget.  The PEW and Budget each have a separate tab at the bottom of this excel file.  When completing the PEW and budget, you will enter information into the green-shaded fields only, and the worksheet will do the calculations for you.  Print and submit a copy of your completed PEW and Budget in your CCFP Part 2 Application Packet.</t>
  </si>
  <si>
    <r>
      <rPr>
        <b/>
        <sz val="10"/>
        <rFont val="Arial"/>
        <family val="2"/>
      </rPr>
      <t>1)</t>
    </r>
    <r>
      <rPr>
        <sz val="10"/>
        <rFont val="Arial"/>
        <family val="2"/>
      </rPr>
      <t xml:space="preserve"> Input the authorization number (program type followed by digits, X-####) and the applicant's Legal Name.</t>
    </r>
  </si>
  <si>
    <r>
      <rPr>
        <b/>
        <sz val="10"/>
        <rFont val="Arial"/>
        <family val="2"/>
      </rPr>
      <t>2)</t>
    </r>
    <r>
      <rPr>
        <sz val="10"/>
        <rFont val="Arial"/>
        <family val="2"/>
      </rPr>
      <t xml:space="preserve"> Using the enrollment data from the center's Enrollment Roster, enter the number of Free, Reduced, and Non-Needy classified children in the enrollment section.  The Average Attendance per day will automatically calculate based on the Enrollment section and the State average attendance for Child Care Centers.  This number will be less than the total number of enrolled children.</t>
    </r>
  </si>
  <si>
    <r>
      <rPr>
        <b/>
        <sz val="10"/>
        <color rgb="FF000000"/>
        <rFont val="Arial"/>
        <family val="2"/>
      </rPr>
      <t>3)</t>
    </r>
    <r>
      <rPr>
        <sz val="10"/>
        <color rgb="FF000000"/>
        <rFont val="Arial"/>
        <family val="2"/>
      </rPr>
      <t xml:space="preserve"> In the Days Operating section, enter the average number of days the center is open per week (up to 7 days if the Child Care Center is licensed to operate on weekends), and the number of months the center is open during a year (usually 12 months).  The number of operating days per month will be automatically calculated based on the average number of days the center is open per week.</t>
    </r>
  </si>
  <si>
    <r>
      <rPr>
        <b/>
        <sz val="10"/>
        <color rgb="FF000000"/>
        <rFont val="Arial"/>
        <family val="2"/>
      </rPr>
      <t>4)</t>
    </r>
    <r>
      <rPr>
        <sz val="10"/>
        <color rgb="FF000000"/>
        <rFont val="Arial"/>
        <family val="2"/>
      </rPr>
      <t xml:space="preserve"> Under the </t>
    </r>
    <r>
      <rPr>
        <i/>
        <sz val="10"/>
        <color rgb="FF000000"/>
        <rFont val="Arial"/>
        <family val="2"/>
      </rPr>
      <t>Put a "Y" in each category that applies</t>
    </r>
    <r>
      <rPr>
        <sz val="10"/>
        <color rgb="FF000000"/>
        <rFont val="Arial"/>
        <family val="2"/>
      </rPr>
      <t xml:space="preserve"> section, type the letter Y for each meal type your organization plans to claim.  Keep in mind that no more than two meals and one snack or two snacks and one meal per child per day can be claimed. The form will automatically calculate the number of meals in the Total Number of Meals Served in Month to Eligible Children section based on the state average by meal type.</t>
    </r>
  </si>
  <si>
    <r>
      <rPr>
        <b/>
        <sz val="10"/>
        <color rgb="FF000000"/>
        <rFont val="Arial"/>
        <family val="2"/>
      </rPr>
      <t>5)</t>
    </r>
    <r>
      <rPr>
        <sz val="10"/>
        <color rgb="FF000000"/>
        <rFont val="Arial"/>
        <family val="2"/>
      </rPr>
      <t xml:space="preserve"> The worksheet will do the calculations starting with the Total Number of Meals Served in One Month to Eligible Children, which is calculated based on the data entered in the other sections.  Additionally, the worksheet will calculate the Total Projected Meal Earnings for One Year, the Projected Commodity Reimbursement for One Year, and the Total Projected Earnings for One year.  The Projected Earnings Rounded is the amount of CCFP Funds that will appear on your Budget tab.</t>
    </r>
  </si>
  <si>
    <r>
      <rPr>
        <b/>
        <sz val="10"/>
        <rFont val="Arial"/>
        <family val="2"/>
      </rPr>
      <t>1)</t>
    </r>
    <r>
      <rPr>
        <sz val="10"/>
        <rFont val="Arial"/>
        <family val="34"/>
      </rPr>
      <t xml:space="preserve"> Make sure you have completed and reviewed the Projected Earnings Worksheet (PEW) before you start to complete this form.  The Total Budget Amount from the PEW will be listed in a separate box to the right of the projected food program costs table.</t>
    </r>
  </si>
  <si>
    <r>
      <rPr>
        <b/>
        <sz val="10"/>
        <color rgb="FF000000"/>
        <rFont val="Arial"/>
        <family val="2"/>
      </rPr>
      <t>2)</t>
    </r>
    <r>
      <rPr>
        <sz val="10"/>
        <color rgb="FF000000"/>
        <rFont val="Arial"/>
        <family val="2"/>
      </rPr>
      <t xml:space="preserve"> Complete the table in # 1 as follows:
a. The form will automatically enter your total budget in the "Total Budget Amount from PEW" field on the right side of worksheet.
b. As you complete the rest of the Budget, use whole dollars only, no cents.
c. CCFP Funds column – Determine how you will spend your projected earnings on the food program and enter the estimated annual amounts in the appropriate budget categories. The Budget Total in the CCFP Funds column must match the total Budget Amount from PEW. It is strongly recommended that at least 50% of your CCFP Funds Total be allocated to food purchases. Refer to the cost category definitions below for examples of allowable food service (operational) and administrative costs.  As you enter the estimated annual amounts in the appropriate budget categories, the Remainder to Budget for CCFP Funds (a separate box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in the Non-CCFP Funds column. 
e. Category Totals column and Budget Totals row – amounts will automatically total in this column and row.
</t>
    </r>
  </si>
  <si>
    <r>
      <rPr>
        <b/>
        <sz val="10"/>
        <rFont val="Arial"/>
        <family val="2"/>
      </rPr>
      <t>3)</t>
    </r>
    <r>
      <rPr>
        <sz val="10"/>
        <rFont val="Arial"/>
        <family val="2"/>
      </rPr>
      <t xml:space="preserve">   In # 2, list the sources(s) of non-CCFP funds that you included in the budget table, or write N/A if your budget only includes CCFP funds</t>
    </r>
  </si>
  <si>
    <r>
      <rPr>
        <b/>
        <sz val="10"/>
        <color rgb="FF000000"/>
        <rFont val="Arial"/>
        <family val="2"/>
      </rPr>
      <t>4)</t>
    </r>
    <r>
      <rPr>
        <sz val="10"/>
        <color rgb="FF000000"/>
        <rFont val="Arial"/>
        <family val="2"/>
      </rPr>
      <t xml:space="preserve">   In # 3, indicate one or more sources of funds available to pay for potential over claims of CCFP reimbursement or other unallowable costs. </t>
    </r>
  </si>
  <si>
    <t>Projected Earnings Worksheet for Prospective Independent Child Care Centers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</si>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</sst>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_(* #,##0.000_);_(* \(#,##0.000\);_(* &quot;-&quot;??_);_(@_)"/>
    <numFmt numFmtId="165" formatCode="&quot;$&quot;#,##0"/>
    <numFmt numFmtId="166" formatCode="m/d/yy;@"/>
    <numFmt numFmtId="167" formatCode="_(&quot;$&quot;* #,##0.0000_);_(&quot;$&quot;* \(#,##0.0000\);_(&quot;$&quot;* &quot;-&quot;??_);_(@_)"/>
    <numFmt numFmtId="168" formatCode="_(* #,##0_);_(* \(#,##0\);_(* &quot;-&quot;??_);_(@_)"/>
  </numFmts>
  <fonts count="43" x14ac:knownFonts="1">
    <font>
      <sz val="11"/>
      <color theme="1"/>
      <name val="Calibri"/>
      <family val="2"/>
      <scheme val="minor"/>
    </font>
    <font>
      <sz val="10"/>
      <color theme="1"/>
      <name val="Arial"/>
      <family val="2"/>
    </font>
    <font>
      <b/>
      <sz val="10"/>
      <color indexed="8"/>
      <name val="Arial"/>
      <family val="2"/>
    </font>
    <font>
      <b/>
      <sz val="10"/>
      <name val="Arial"/>
      <family val="2"/>
    </font>
    <font>
      <sz val="10"/>
      <color rgb="FF000000"/>
      <name val="Times New Roman"/>
      <family val="1"/>
    </font>
    <font>
      <sz val="10"/>
      <name val="Arial"/>
      <family val="2"/>
    </font>
    <font>
      <b/>
      <sz val="9"/>
      <color indexed="10"/>
      <name val="Arial"/>
      <family val="2"/>
    </font>
    <font>
      <b/>
      <sz val="11"/>
      <name val="Arial"/>
      <family val="2"/>
    </font>
    <font>
      <b/>
      <sz val="14"/>
      <name val="Arial"/>
      <family val="2"/>
    </font>
    <font>
      <sz val="10"/>
      <name val="Arial"/>
      <family val="34"/>
    </font>
    <font>
      <u/>
      <sz val="10"/>
      <name val="Arial"/>
      <family val="34"/>
    </font>
    <font>
      <sz val="10"/>
      <color rgb="FF000000"/>
      <name val="Arial"/>
      <family val="2"/>
    </font>
    <font>
      <b/>
      <sz val="10"/>
      <name val="Arial"/>
      <family val="34"/>
    </font>
    <font>
      <b/>
      <u/>
      <sz val="10"/>
      <name val="Arial"/>
      <family val="34"/>
    </font>
    <font>
      <sz val="8"/>
      <color rgb="FF000000"/>
      <name val="Arial"/>
      <family val="2"/>
    </font>
    <font>
      <b/>
      <sz val="10"/>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sz val="11"/>
      <color theme="1"/>
      <name val="Calibri"/>
      <family val="2"/>
      <scheme val="minor"/>
    </font>
    <font>
      <b/>
      <sz val="14"/>
      <color theme="0"/>
      <name val="Arial"/>
      <family val="2"/>
    </font>
    <font>
      <sz val="9"/>
      <color theme="1"/>
      <name val="Arial"/>
      <family val="2"/>
    </font>
    <font>
      <b/>
      <sz val="14"/>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sz val="8"/>
      <color theme="1"/>
      <name val="Arial"/>
      <family val="2"/>
    </font>
    <font>
      <i/>
      <sz val="10"/>
      <color rgb="FF000000"/>
      <name val="Arial"/>
      <family val="2"/>
    </font>
  </fonts>
  <fills count="19">
    <fill>
      <patternFill patternType="none"/>
    </fill>
    <fill>
      <patternFill patternType="gray125"/>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rgb="FFFFFFFF"/>
      </patternFill>
    </fill>
    <fill>
      <patternFill patternType="solid">
        <fgColor theme="5"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6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style="thin">
        <color auto="1"/>
      </left>
      <right/>
      <top/>
      <bottom/>
      <diagonal/>
    </border>
    <border>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auto="1"/>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8">
    <xf numFmtId="0" fontId="0"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4" fillId="0" borderId="0"/>
    <xf numFmtId="43" fontId="29" fillId="0" borderId="0" applyFont="0" applyFill="0" applyBorder="0" applyAlignment="0" applyProtection="0"/>
    <xf numFmtId="44" fontId="29" fillId="0" borderId="0" applyFont="0" applyFill="0" applyBorder="0" applyAlignment="0" applyProtection="0"/>
    <xf numFmtId="9" fontId="29" fillId="0" borderId="0" applyFont="0" applyFill="0" applyBorder="0" applyAlignment="0" applyProtection="0"/>
  </cellStyleXfs>
  <cellXfs count="330">
    <xf numFmtId="0" fontId="0" fillId="0" borderId="0" xfId="0"/>
    <xf numFmtId="0" fontId="11" fillId="5" borderId="0" xfId="4" applyFont="1" applyFill="1" applyBorder="1" applyAlignment="1">
      <alignment vertical="top" wrapText="1"/>
    </xf>
    <xf numFmtId="0" fontId="11" fillId="5" borderId="26" xfId="4" applyFont="1" applyFill="1" applyBorder="1" applyAlignment="1">
      <alignment vertical="top" wrapText="1"/>
    </xf>
    <xf numFmtId="0" fontId="4" fillId="5" borderId="0" xfId="4" applyFill="1" applyBorder="1" applyAlignment="1">
      <alignment horizontal="left" vertical="top" wrapText="1"/>
    </xf>
    <xf numFmtId="0" fontId="4" fillId="5" borderId="0" xfId="4" applyFont="1" applyFill="1" applyBorder="1" applyAlignment="1">
      <alignment horizontal="left" vertical="top" wrapText="1"/>
    </xf>
    <xf numFmtId="0" fontId="5" fillId="5" borderId="0" xfId="4" applyFont="1" applyFill="1" applyBorder="1" applyAlignment="1">
      <alignment horizontal="right" vertical="center"/>
    </xf>
    <xf numFmtId="0" fontId="11" fillId="5" borderId="0" xfId="4" applyFont="1" applyFill="1" applyBorder="1" applyAlignment="1">
      <alignment horizontal="left" vertical="top"/>
    </xf>
    <xf numFmtId="8" fontId="11" fillId="5" borderId="21" xfId="4" applyNumberFormat="1" applyFont="1" applyFill="1" applyBorder="1" applyAlignment="1">
      <alignment horizontal="center" vertical="center" wrapText="1"/>
    </xf>
    <xf numFmtId="0" fontId="21" fillId="5" borderId="0" xfId="4" applyFont="1" applyFill="1" applyBorder="1" applyAlignment="1">
      <alignment horizontal="left" vertical="top"/>
    </xf>
    <xf numFmtId="0" fontId="23" fillId="5" borderId="0" xfId="4" applyFont="1" applyFill="1" applyBorder="1" applyAlignment="1">
      <alignment horizontal="left" vertical="top"/>
    </xf>
    <xf numFmtId="0" fontId="26" fillId="5" borderId="0" xfId="4" applyFont="1" applyFill="1" applyBorder="1" applyAlignment="1">
      <alignment horizontal="left" vertical="top"/>
    </xf>
    <xf numFmtId="0" fontId="28" fillId="5" borderId="0" xfId="4" applyFont="1" applyFill="1" applyBorder="1" applyAlignment="1">
      <alignment horizontal="left" vertical="top"/>
    </xf>
    <xf numFmtId="0" fontId="15" fillId="5" borderId="22" xfId="4" applyFont="1" applyFill="1" applyBorder="1" applyAlignment="1">
      <alignment horizontal="left" vertical="top"/>
    </xf>
    <xf numFmtId="0" fontId="15" fillId="5" borderId="23" xfId="4" applyFont="1" applyFill="1" applyBorder="1" applyAlignment="1">
      <alignment horizontal="left" vertical="top"/>
    </xf>
    <xf numFmtId="0" fontId="11" fillId="5" borderId="23" xfId="4" applyFont="1" applyFill="1" applyBorder="1" applyAlignment="1">
      <alignment horizontal="left" vertical="top"/>
    </xf>
    <xf numFmtId="0" fontId="11" fillId="5" borderId="24" xfId="4" applyFont="1" applyFill="1" applyBorder="1" applyAlignment="1">
      <alignment horizontal="left" vertical="top"/>
    </xf>
    <xf numFmtId="0" fontId="11" fillId="5" borderId="27" xfId="4" applyFont="1" applyFill="1" applyBorder="1" applyAlignment="1">
      <alignment vertical="top" wrapText="1"/>
    </xf>
    <xf numFmtId="0" fontId="11" fillId="5" borderId="26" xfId="4" applyFont="1" applyFill="1" applyBorder="1" applyAlignment="1">
      <alignment horizontal="left" vertical="top"/>
    </xf>
    <xf numFmtId="0" fontId="11" fillId="5" borderId="29" xfId="4" applyFont="1" applyFill="1" applyBorder="1" applyAlignment="1">
      <alignment vertical="top" wrapText="1"/>
    </xf>
    <xf numFmtId="0" fontId="17" fillId="5" borderId="0" xfId="4" applyFont="1" applyFill="1" applyBorder="1" applyAlignment="1">
      <alignment vertical="top"/>
    </xf>
    <xf numFmtId="0" fontId="17" fillId="5" borderId="0" xfId="4" applyFont="1" applyFill="1" applyBorder="1" applyAlignment="1">
      <alignment horizontal="left" vertical="top"/>
    </xf>
    <xf numFmtId="165" fontId="17" fillId="3" borderId="18" xfId="4" applyNumberFormat="1" applyFont="1" applyFill="1" applyBorder="1" applyAlignment="1" applyProtection="1">
      <alignment horizontal="center" vertical="center" wrapText="1"/>
      <protection locked="0"/>
    </xf>
    <xf numFmtId="5" fontId="17" fillId="3" borderId="18" xfId="4" applyNumberFormat="1" applyFont="1" applyFill="1" applyBorder="1" applyAlignment="1" applyProtection="1">
      <alignment horizontal="center" vertical="center" wrapText="1"/>
      <protection locked="0"/>
    </xf>
    <xf numFmtId="0" fontId="17" fillId="5" borderId="14" xfId="4" applyFont="1" applyFill="1" applyBorder="1" applyAlignment="1">
      <alignment horizontal="center" vertical="top" wrapText="1"/>
    </xf>
    <xf numFmtId="0" fontId="7" fillId="2" borderId="34" xfId="4" applyFont="1" applyFill="1" applyBorder="1" applyAlignment="1" applyProtection="1">
      <alignment horizontal="center" vertical="center"/>
    </xf>
    <xf numFmtId="5" fontId="17" fillId="3" borderId="37" xfId="4" applyNumberFormat="1" applyFont="1" applyFill="1" applyBorder="1" applyAlignment="1" applyProtection="1">
      <alignment horizontal="center" vertical="center" wrapText="1"/>
      <protection locked="0"/>
    </xf>
    <xf numFmtId="165" fontId="17" fillId="2" borderId="40" xfId="4" applyNumberFormat="1" applyFont="1" applyFill="1" applyBorder="1" applyAlignment="1">
      <alignment horizontal="center" vertical="center" wrapText="1"/>
    </xf>
    <xf numFmtId="0" fontId="17" fillId="5" borderId="43" xfId="4" applyFont="1" applyFill="1" applyBorder="1" applyAlignment="1">
      <alignment horizontal="left" vertical="top" wrapText="1"/>
    </xf>
    <xf numFmtId="165" fontId="17" fillId="3" borderId="37" xfId="4" applyNumberFormat="1" applyFont="1" applyFill="1" applyBorder="1" applyAlignment="1" applyProtection="1">
      <alignment horizontal="center" vertical="center" wrapText="1"/>
      <protection locked="0"/>
    </xf>
    <xf numFmtId="0" fontId="20" fillId="5" borderId="42" xfId="4" applyFont="1" applyFill="1" applyBorder="1" applyAlignment="1">
      <alignment horizontal="center" vertical="top" wrapText="1"/>
    </xf>
    <xf numFmtId="165" fontId="20" fillId="2" borderId="40" xfId="4" applyNumberFormat="1" applyFont="1" applyFill="1" applyBorder="1" applyAlignment="1">
      <alignment horizontal="center" vertical="top" wrapText="1"/>
    </xf>
    <xf numFmtId="0" fontId="31" fillId="0" borderId="0" xfId="0" applyFont="1" applyProtection="1"/>
    <xf numFmtId="0" fontId="31" fillId="0" borderId="0" xfId="0" applyFont="1" applyBorder="1" applyAlignment="1" applyProtection="1">
      <alignment horizontal="left"/>
    </xf>
    <xf numFmtId="0" fontId="31" fillId="0" borderId="11" xfId="0" applyFont="1" applyBorder="1" applyAlignment="1" applyProtection="1">
      <alignment horizontal="left"/>
    </xf>
    <xf numFmtId="44" fontId="34" fillId="15" borderId="49" xfId="6" applyFont="1" applyFill="1" applyBorder="1" applyAlignment="1" applyProtection="1"/>
    <xf numFmtId="44" fontId="34" fillId="16" borderId="49" xfId="6" applyFont="1" applyFill="1" applyBorder="1" applyAlignment="1" applyProtection="1"/>
    <xf numFmtId="44" fontId="34" fillId="17" borderId="49" xfId="6" applyFont="1" applyFill="1" applyBorder="1" applyAlignment="1" applyProtection="1"/>
    <xf numFmtId="44" fontId="34" fillId="15" borderId="53" xfId="6" applyFont="1" applyFill="1" applyBorder="1" applyAlignment="1" applyProtection="1"/>
    <xf numFmtId="44" fontId="34" fillId="16" borderId="53" xfId="6" applyFont="1" applyFill="1" applyBorder="1" applyAlignment="1" applyProtection="1"/>
    <xf numFmtId="44" fontId="34" fillId="17" borderId="53" xfId="6" applyFont="1" applyFill="1" applyBorder="1" applyAlignment="1" applyProtection="1"/>
    <xf numFmtId="44" fontId="34" fillId="15" borderId="58" xfId="6" applyFont="1" applyFill="1" applyBorder="1" applyAlignment="1" applyProtection="1"/>
    <xf numFmtId="44" fontId="34" fillId="16" borderId="58" xfId="6" applyFont="1" applyFill="1" applyBorder="1" applyAlignment="1" applyProtection="1"/>
    <xf numFmtId="44" fontId="34" fillId="17" borderId="58" xfId="6" applyFont="1" applyFill="1" applyBorder="1" applyAlignment="1" applyProtection="1"/>
    <xf numFmtId="0" fontId="31" fillId="0" borderId="10" xfId="0" applyFont="1" applyBorder="1" applyProtection="1"/>
    <xf numFmtId="0" fontId="31" fillId="0" borderId="0" xfId="0" applyFont="1" applyBorder="1" applyProtection="1"/>
    <xf numFmtId="0" fontId="31" fillId="0" borderId="11" xfId="0" applyFont="1" applyBorder="1" applyProtection="1"/>
    <xf numFmtId="0" fontId="34" fillId="4" borderId="0" xfId="1" applyFont="1" applyFill="1" applyBorder="1" applyAlignment="1" applyProtection="1">
      <alignment horizontal="left"/>
    </xf>
    <xf numFmtId="8" fontId="35" fillId="4" borderId="0" xfId="1" applyNumberFormat="1" applyFont="1" applyFill="1" applyBorder="1" applyAlignment="1" applyProtection="1">
      <alignment horizontal="center"/>
    </xf>
    <xf numFmtId="0" fontId="31" fillId="0" borderId="0" xfId="0" applyFont="1" applyBorder="1" applyAlignment="1" applyProtection="1">
      <alignment horizontal="right"/>
    </xf>
    <xf numFmtId="0" fontId="31" fillId="4" borderId="0" xfId="1" applyFont="1" applyFill="1" applyAlignment="1" applyProtection="1">
      <alignment horizontal="left"/>
    </xf>
    <xf numFmtId="0" fontId="36" fillId="4" borderId="0" xfId="1" applyFont="1" applyFill="1" applyBorder="1" applyAlignment="1" applyProtection="1"/>
    <xf numFmtId="0" fontId="34" fillId="4" borderId="0" xfId="1" applyFont="1" applyFill="1" applyBorder="1" applyAlignment="1" applyProtection="1"/>
    <xf numFmtId="0" fontId="36" fillId="4" borderId="4" xfId="1" applyFont="1" applyFill="1" applyBorder="1" applyAlignment="1" applyProtection="1">
      <alignment horizontal="left" vertical="center"/>
    </xf>
    <xf numFmtId="0" fontId="36" fillId="4" borderId="5" xfId="1" applyFont="1" applyFill="1" applyBorder="1" applyAlignment="1" applyProtection="1">
      <alignment horizontal="left" vertical="center"/>
    </xf>
    <xf numFmtId="1" fontId="31" fillId="4" borderId="5" xfId="1" applyNumberFormat="1" applyFont="1" applyFill="1" applyBorder="1" applyAlignment="1" applyProtection="1">
      <alignment horizontal="right" vertical="center"/>
    </xf>
    <xf numFmtId="0" fontId="31" fillId="4" borderId="5" xfId="1" applyFont="1" applyFill="1" applyBorder="1" applyAlignment="1" applyProtection="1">
      <alignment horizontal="center" vertical="center"/>
    </xf>
    <xf numFmtId="1" fontId="31" fillId="4" borderId="5" xfId="7" applyNumberFormat="1" applyFont="1" applyFill="1" applyBorder="1" applyAlignment="1" applyProtection="1">
      <alignment horizontal="center" vertical="center"/>
    </xf>
    <xf numFmtId="10" fontId="31" fillId="4" borderId="6" xfId="1" applyNumberFormat="1" applyFont="1" applyFill="1" applyBorder="1" applyAlignment="1" applyProtection="1">
      <alignment horizontal="right" vertical="center"/>
    </xf>
    <xf numFmtId="0" fontId="31" fillId="0" borderId="10" xfId="0" applyFont="1" applyBorder="1" applyAlignment="1" applyProtection="1">
      <alignment vertical="center"/>
    </xf>
    <xf numFmtId="0" fontId="31" fillId="0" borderId="0" xfId="0" applyFont="1" applyBorder="1" applyAlignment="1" applyProtection="1">
      <alignment vertical="center"/>
    </xf>
    <xf numFmtId="1" fontId="31" fillId="0" borderId="0" xfId="0" applyNumberFormat="1" applyFont="1" applyBorder="1" applyAlignment="1" applyProtection="1">
      <alignment vertical="center"/>
    </xf>
    <xf numFmtId="0" fontId="31" fillId="0" borderId="0" xfId="0" applyFont="1" applyBorder="1" applyAlignment="1" applyProtection="1">
      <alignment horizontal="center" vertical="center"/>
    </xf>
    <xf numFmtId="1" fontId="31" fillId="0" borderId="0" xfId="0" applyNumberFormat="1" applyFont="1" applyBorder="1" applyAlignment="1" applyProtection="1">
      <alignment horizontal="center" vertical="center"/>
    </xf>
    <xf numFmtId="10" fontId="31" fillId="0" borderId="11" xfId="7" applyNumberFormat="1" applyFont="1" applyBorder="1" applyAlignment="1" applyProtection="1">
      <alignment horizontal="right" vertical="center"/>
    </xf>
    <xf numFmtId="0" fontId="36" fillId="4" borderId="7" xfId="1" applyFont="1" applyFill="1" applyBorder="1" applyAlignment="1" applyProtection="1">
      <alignment horizontal="left" vertical="center"/>
    </xf>
    <xf numFmtId="8" fontId="35" fillId="4" borderId="8" xfId="1" applyNumberFormat="1" applyFont="1" applyFill="1" applyBorder="1" applyAlignment="1" applyProtection="1">
      <alignment horizontal="center" vertical="center"/>
    </xf>
    <xf numFmtId="1" fontId="31" fillId="4" borderId="8" xfId="1" applyNumberFormat="1" applyFont="1" applyFill="1" applyBorder="1" applyAlignment="1" applyProtection="1">
      <alignment horizontal="right" vertical="center"/>
    </xf>
    <xf numFmtId="0" fontId="31" fillId="4" borderId="8" xfId="1" applyFont="1" applyFill="1" applyBorder="1" applyAlignment="1" applyProtection="1">
      <alignment horizontal="center" vertical="center"/>
    </xf>
    <xf numFmtId="1" fontId="31" fillId="4" borderId="8" xfId="1" applyNumberFormat="1" applyFont="1" applyFill="1" applyBorder="1" applyAlignment="1" applyProtection="1">
      <alignment horizontal="center" vertical="center"/>
    </xf>
    <xf numFmtId="10" fontId="31" fillId="4" borderId="9" xfId="7" applyNumberFormat="1" applyFont="1" applyFill="1" applyBorder="1" applyAlignment="1" applyProtection="1">
      <alignment horizontal="right" vertical="center"/>
    </xf>
    <xf numFmtId="0" fontId="33" fillId="0" borderId="10" xfId="0" applyFont="1" applyBorder="1" applyProtection="1"/>
    <xf numFmtId="0" fontId="34" fillId="4" borderId="59" xfId="1" applyFont="1" applyFill="1" applyBorder="1" applyAlignment="1" applyProtection="1">
      <alignment horizontal="left"/>
    </xf>
    <xf numFmtId="0" fontId="31" fillId="4" borderId="60" xfId="1" applyFont="1" applyFill="1" applyBorder="1" applyAlignment="1" applyProtection="1">
      <alignment horizontal="left"/>
    </xf>
    <xf numFmtId="0" fontId="31" fillId="4" borderId="60" xfId="1" applyFont="1" applyFill="1" applyBorder="1" applyAlignment="1" applyProtection="1">
      <alignment horizontal="center"/>
    </xf>
    <xf numFmtId="0" fontId="34" fillId="4" borderId="10" xfId="1" applyFont="1" applyFill="1" applyBorder="1" applyAlignment="1" applyProtection="1">
      <alignment horizontal="left" vertical="center"/>
    </xf>
    <xf numFmtId="10" fontId="37" fillId="4" borderId="0" xfId="1" applyNumberFormat="1" applyFont="1" applyFill="1" applyBorder="1" applyAlignment="1" applyProtection="1">
      <alignment horizontal="right" vertical="center"/>
    </xf>
    <xf numFmtId="0" fontId="31" fillId="4" borderId="0" xfId="1" applyFont="1" applyFill="1" applyBorder="1" applyAlignment="1" applyProtection="1">
      <alignment horizontal="center" vertical="center"/>
    </xf>
    <xf numFmtId="1" fontId="31" fillId="4" borderId="0" xfId="1" applyNumberFormat="1" applyFont="1" applyFill="1" applyBorder="1" applyAlignment="1" applyProtection="1">
      <alignment horizontal="right" vertical="center"/>
    </xf>
    <xf numFmtId="44" fontId="31" fillId="4" borderId="0" xfId="1" applyNumberFormat="1" applyFont="1" applyFill="1" applyBorder="1" applyAlignment="1" applyProtection="1">
      <alignment horizontal="center" vertical="center"/>
    </xf>
    <xf numFmtId="0" fontId="34" fillId="4" borderId="10" xfId="1" applyFont="1" applyFill="1" applyBorder="1" applyAlignment="1" applyProtection="1">
      <alignment vertical="center"/>
    </xf>
    <xf numFmtId="10" fontId="37" fillId="4" borderId="0" xfId="1" applyNumberFormat="1" applyFont="1" applyFill="1" applyBorder="1" applyAlignment="1" applyProtection="1">
      <alignment vertical="center"/>
    </xf>
    <xf numFmtId="0" fontId="36" fillId="4" borderId="0" xfId="1" applyFont="1" applyFill="1" applyBorder="1" applyAlignment="1" applyProtection="1">
      <alignment horizontal="center" vertical="center"/>
    </xf>
    <xf numFmtId="1" fontId="36" fillId="4" borderId="0" xfId="1" applyNumberFormat="1" applyFont="1" applyFill="1" applyBorder="1" applyAlignment="1" applyProtection="1">
      <alignment horizontal="right" vertical="center"/>
    </xf>
    <xf numFmtId="44" fontId="36" fillId="4" borderId="0" xfId="1" applyNumberFormat="1" applyFont="1" applyFill="1" applyBorder="1" applyAlignment="1" applyProtection="1">
      <alignment horizontal="center" vertical="center"/>
    </xf>
    <xf numFmtId="10" fontId="35" fillId="4" borderId="0" xfId="7" applyNumberFormat="1" applyFont="1" applyFill="1" applyBorder="1" applyAlignment="1" applyProtection="1">
      <alignment horizontal="right" vertical="center"/>
    </xf>
    <xf numFmtId="0" fontId="34" fillId="4" borderId="7" xfId="1" applyFont="1" applyFill="1" applyBorder="1" applyAlignment="1" applyProtection="1">
      <alignment horizontal="left"/>
    </xf>
    <xf numFmtId="0" fontId="34" fillId="4" borderId="8" xfId="1" applyFont="1" applyFill="1" applyBorder="1" applyAlignment="1" applyProtection="1">
      <alignment horizontal="left"/>
    </xf>
    <xf numFmtId="0" fontId="33" fillId="4" borderId="8" xfId="1" applyFont="1" applyFill="1" applyBorder="1" applyAlignment="1" applyProtection="1">
      <alignment horizontal="center"/>
    </xf>
    <xf numFmtId="0" fontId="31" fillId="4" borderId="8" xfId="1" applyFont="1" applyFill="1" applyBorder="1" applyAlignment="1" applyProtection="1">
      <alignment horizontal="left"/>
    </xf>
    <xf numFmtId="0" fontId="38" fillId="4" borderId="10" xfId="1" applyFont="1" applyFill="1" applyBorder="1" applyAlignment="1" applyProtection="1">
      <alignment horizontal="left"/>
    </xf>
    <xf numFmtId="1" fontId="36" fillId="4" borderId="0" xfId="1" applyNumberFormat="1" applyFont="1" applyFill="1" applyBorder="1" applyAlignment="1" applyProtection="1">
      <alignment horizontal="right"/>
    </xf>
    <xf numFmtId="0" fontId="36" fillId="4" borderId="0" xfId="1" applyFont="1" applyFill="1" applyBorder="1" applyAlignment="1" applyProtection="1">
      <alignment horizontal="center"/>
    </xf>
    <xf numFmtId="7" fontId="39" fillId="4" borderId="0" xfId="1" applyNumberFormat="1" applyFont="1" applyFill="1" applyBorder="1" applyAlignment="1" applyProtection="1">
      <alignment horizontal="center"/>
    </xf>
    <xf numFmtId="0" fontId="31" fillId="0" borderId="8" xfId="0" applyFont="1" applyBorder="1" applyProtection="1"/>
    <xf numFmtId="0" fontId="31" fillId="0" borderId="9" xfId="0" applyFont="1" applyBorder="1" applyProtection="1"/>
    <xf numFmtId="0" fontId="36" fillId="4" borderId="7" xfId="1" applyFont="1" applyFill="1" applyBorder="1" applyAlignment="1" applyProtection="1">
      <alignment horizontal="left"/>
    </xf>
    <xf numFmtId="0" fontId="36" fillId="4" borderId="8" xfId="1" applyFont="1" applyFill="1" applyBorder="1" applyAlignment="1" applyProtection="1">
      <alignment horizontal="center"/>
    </xf>
    <xf numFmtId="164" fontId="36" fillId="4" borderId="8" xfId="3" applyNumberFormat="1" applyFont="1" applyFill="1" applyBorder="1" applyAlignment="1" applyProtection="1">
      <alignment horizontal="center"/>
    </xf>
    <xf numFmtId="7" fontId="39" fillId="0" borderId="8" xfId="2" applyNumberFormat="1" applyFont="1" applyFill="1" applyBorder="1" applyAlignment="1" applyProtection="1">
      <alignment horizontal="right"/>
    </xf>
    <xf numFmtId="44" fontId="11" fillId="5" borderId="20" xfId="4" applyNumberFormat="1" applyFont="1" applyFill="1" applyBorder="1" applyAlignment="1">
      <alignment horizontal="center" vertical="center" wrapText="1"/>
    </xf>
    <xf numFmtId="0" fontId="31" fillId="10" borderId="34" xfId="0" applyFont="1" applyFill="1" applyBorder="1" applyProtection="1">
      <protection locked="0"/>
    </xf>
    <xf numFmtId="1" fontId="31" fillId="10" borderId="44" xfId="0" applyNumberFormat="1" applyFont="1" applyFill="1" applyBorder="1" applyAlignment="1" applyProtection="1">
      <alignment horizontal="center"/>
      <protection locked="0"/>
    </xf>
    <xf numFmtId="0" fontId="31" fillId="2" borderId="34" xfId="0" applyFont="1" applyFill="1" applyBorder="1" applyProtection="1"/>
    <xf numFmtId="1" fontId="31" fillId="2" borderId="44" xfId="0" applyNumberFormat="1" applyFont="1" applyFill="1" applyBorder="1" applyAlignment="1" applyProtection="1">
      <alignment horizontal="center"/>
    </xf>
    <xf numFmtId="0" fontId="31" fillId="2" borderId="44" xfId="0" applyFont="1" applyFill="1" applyBorder="1" applyAlignment="1" applyProtection="1">
      <alignment horizontal="center"/>
    </xf>
    <xf numFmtId="168" fontId="31" fillId="2" borderId="44" xfId="5" applyNumberFormat="1" applyFont="1" applyFill="1" applyBorder="1" applyAlignment="1" applyProtection="1">
      <alignment horizontal="center"/>
    </xf>
    <xf numFmtId="168" fontId="31" fillId="2" borderId="64" xfId="5" applyNumberFormat="1" applyFont="1" applyFill="1" applyBorder="1" applyAlignment="1" applyProtection="1">
      <alignment horizontal="center"/>
    </xf>
    <xf numFmtId="0" fontId="34" fillId="4" borderId="59" xfId="1" applyFont="1" applyFill="1" applyBorder="1" applyAlignment="1" applyProtection="1"/>
    <xf numFmtId="0" fontId="5" fillId="5" borderId="0" xfId="4" applyFont="1" applyFill="1" applyBorder="1" applyAlignment="1">
      <alignment horizontal="left" vertical="top" wrapText="1"/>
    </xf>
    <xf numFmtId="0" fontId="11" fillId="5" borderId="0" xfId="4" applyFont="1" applyFill="1" applyBorder="1" applyAlignment="1">
      <alignment horizontal="left" vertical="top" wrapText="1"/>
    </xf>
    <xf numFmtId="0" fontId="7" fillId="5" borderId="0" xfId="4" applyFont="1" applyFill="1" applyBorder="1" applyAlignment="1">
      <alignment horizontal="center" vertical="top" wrapText="1"/>
    </xf>
    <xf numFmtId="0" fontId="8" fillId="5" borderId="0" xfId="4" applyFont="1" applyFill="1" applyBorder="1" applyAlignment="1">
      <alignment horizontal="center" vertical="top" wrapText="1"/>
    </xf>
    <xf numFmtId="0" fontId="12" fillId="9" borderId="0" xfId="4" applyFont="1" applyFill="1" applyBorder="1" applyAlignment="1">
      <alignment horizontal="center" vertical="top" wrapText="1"/>
    </xf>
    <xf numFmtId="0" fontId="4" fillId="9" borderId="0" xfId="4" applyFont="1" applyFill="1" applyBorder="1" applyAlignment="1">
      <alignment horizontal="center" vertical="top" wrapText="1"/>
    </xf>
    <xf numFmtId="0" fontId="9" fillId="5" borderId="0" xfId="4" applyFont="1" applyFill="1" applyBorder="1" applyAlignment="1">
      <alignment horizontal="center" vertical="top" wrapText="1"/>
    </xf>
    <xf numFmtId="0" fontId="4" fillId="5" borderId="0" xfId="4" applyFont="1" applyFill="1" applyBorder="1" applyAlignment="1">
      <alignment horizontal="left" vertical="top" wrapText="1"/>
    </xf>
    <xf numFmtId="0" fontId="9" fillId="5" borderId="0" xfId="4" applyFont="1" applyFill="1" applyBorder="1" applyAlignment="1">
      <alignment horizontal="left" vertical="top" wrapText="1"/>
    </xf>
    <xf numFmtId="0" fontId="33" fillId="0" borderId="10" xfId="0" applyFont="1" applyBorder="1" applyAlignment="1" applyProtection="1">
      <alignment horizontal="left" wrapText="1"/>
    </xf>
    <xf numFmtId="0" fontId="33" fillId="0" borderId="0" xfId="0" applyFont="1" applyBorder="1" applyAlignment="1" applyProtection="1">
      <alignment horizontal="left" wrapText="1"/>
    </xf>
    <xf numFmtId="0" fontId="33" fillId="0" borderId="11" xfId="0" applyFont="1" applyBorder="1" applyAlignment="1" applyProtection="1">
      <alignment horizontal="left" wrapText="1"/>
    </xf>
    <xf numFmtId="0" fontId="41" fillId="0" borderId="1" xfId="0" applyFont="1" applyBorder="1" applyAlignment="1" applyProtection="1">
      <alignment horizontal="left"/>
    </xf>
    <xf numFmtId="0" fontId="41" fillId="0" borderId="2" xfId="0" applyFont="1" applyBorder="1" applyAlignment="1" applyProtection="1">
      <alignment horizontal="left"/>
    </xf>
    <xf numFmtId="0" fontId="41" fillId="0" borderId="3" xfId="0" applyFont="1" applyBorder="1" applyAlignment="1" applyProtection="1">
      <alignment horizontal="left"/>
    </xf>
    <xf numFmtId="0" fontId="31" fillId="0" borderId="10" xfId="0" applyFont="1" applyBorder="1" applyAlignment="1" applyProtection="1">
      <alignment horizontal="center"/>
    </xf>
    <xf numFmtId="0" fontId="31" fillId="0" borderId="0" xfId="0" applyFont="1" applyBorder="1" applyAlignment="1" applyProtection="1">
      <alignment horizontal="center"/>
    </xf>
    <xf numFmtId="0" fontId="30" fillId="11" borderId="8" xfId="0" applyFont="1" applyFill="1" applyBorder="1" applyAlignment="1" applyProtection="1">
      <alignment horizontal="center"/>
    </xf>
    <xf numFmtId="0" fontId="32" fillId="0" borderId="4" xfId="0" applyFont="1" applyBorder="1" applyAlignment="1" applyProtection="1">
      <alignment horizontal="center" vertical="center"/>
    </xf>
    <xf numFmtId="0" fontId="32" fillId="0" borderId="6" xfId="0" applyFont="1" applyBorder="1" applyAlignment="1" applyProtection="1">
      <alignment horizontal="center" vertical="center"/>
    </xf>
    <xf numFmtId="0" fontId="32" fillId="0" borderId="7" xfId="0" applyFont="1" applyBorder="1" applyAlignment="1" applyProtection="1">
      <alignment horizontal="center" vertical="center"/>
    </xf>
    <xf numFmtId="0" fontId="32" fillId="0" borderId="9" xfId="0" applyFont="1" applyBorder="1" applyAlignment="1" applyProtection="1">
      <alignment horizontal="center" vertical="center"/>
    </xf>
    <xf numFmtId="0" fontId="31" fillId="10" borderId="4" xfId="0" applyFont="1" applyFill="1" applyBorder="1" applyAlignment="1" applyProtection="1">
      <alignment horizontal="center" vertical="center"/>
      <protection locked="0"/>
    </xf>
    <xf numFmtId="0" fontId="31" fillId="10" borderId="6" xfId="0" applyFont="1" applyFill="1" applyBorder="1" applyAlignment="1" applyProtection="1">
      <alignment horizontal="center" vertical="center"/>
      <protection locked="0"/>
    </xf>
    <xf numFmtId="0" fontId="31" fillId="10" borderId="7" xfId="0" applyFont="1" applyFill="1" applyBorder="1" applyAlignment="1" applyProtection="1">
      <alignment horizontal="center" vertical="center"/>
      <protection locked="0"/>
    </xf>
    <xf numFmtId="0" fontId="31" fillId="10" borderId="9" xfId="0" applyFont="1" applyFill="1" applyBorder="1" applyAlignment="1" applyProtection="1">
      <alignment horizontal="center" vertical="center"/>
      <protection locked="0"/>
    </xf>
    <xf numFmtId="0" fontId="32" fillId="0" borderId="4" xfId="0" applyFont="1" applyFill="1" applyBorder="1" applyAlignment="1" applyProtection="1">
      <alignment horizontal="center" vertical="center"/>
    </xf>
    <xf numFmtId="0" fontId="32" fillId="0" borderId="5" xfId="0" applyFont="1" applyFill="1" applyBorder="1" applyAlignment="1" applyProtection="1">
      <alignment horizontal="center" vertical="center"/>
    </xf>
    <xf numFmtId="0" fontId="32" fillId="0" borderId="7" xfId="0" applyFont="1" applyFill="1" applyBorder="1" applyAlignment="1" applyProtection="1">
      <alignment horizontal="center" vertical="center"/>
    </xf>
    <xf numFmtId="0" fontId="32" fillId="0" borderId="8" xfId="0" applyFont="1" applyFill="1" applyBorder="1" applyAlignment="1" applyProtection="1">
      <alignment horizontal="center" vertical="center"/>
    </xf>
    <xf numFmtId="0" fontId="31" fillId="10" borderId="5" xfId="0" applyFont="1" applyFill="1" applyBorder="1" applyAlignment="1" applyProtection="1">
      <alignment horizontal="center" vertical="center"/>
      <protection locked="0"/>
    </xf>
    <xf numFmtId="0" fontId="31" fillId="10" borderId="8" xfId="0" applyFont="1" applyFill="1" applyBorder="1" applyAlignment="1" applyProtection="1">
      <alignment horizontal="center" vertical="center"/>
      <protection locked="0"/>
    </xf>
    <xf numFmtId="0" fontId="34" fillId="17" borderId="48" xfId="1" applyFont="1" applyFill="1" applyBorder="1" applyAlignment="1" applyProtection="1">
      <alignment horizontal="right"/>
    </xf>
    <xf numFmtId="0" fontId="34" fillId="17" borderId="29" xfId="1" applyFont="1" applyFill="1" applyBorder="1" applyAlignment="1" applyProtection="1">
      <alignment horizontal="right"/>
    </xf>
    <xf numFmtId="167" fontId="33" fillId="18" borderId="48" xfId="6" applyNumberFormat="1" applyFont="1" applyFill="1" applyBorder="1" applyAlignment="1" applyProtection="1">
      <alignment horizontal="center"/>
    </xf>
    <xf numFmtId="167" fontId="33" fillId="18" borderId="50" xfId="6" applyNumberFormat="1" applyFont="1" applyFill="1" applyBorder="1" applyAlignment="1" applyProtection="1">
      <alignment horizontal="center"/>
    </xf>
    <xf numFmtId="0" fontId="31" fillId="0" borderId="2" xfId="0" applyFont="1" applyBorder="1" applyAlignment="1" applyProtection="1">
      <alignment horizontal="center"/>
    </xf>
    <xf numFmtId="0" fontId="31" fillId="0" borderId="3" xfId="0" applyFont="1" applyBorder="1" applyAlignment="1" applyProtection="1">
      <alignment horizontal="center"/>
    </xf>
    <xf numFmtId="0" fontId="31" fillId="0" borderId="2" xfId="0" applyFont="1" applyBorder="1" applyAlignment="1" applyProtection="1">
      <alignment horizontal="left"/>
    </xf>
    <xf numFmtId="0" fontId="31" fillId="0" borderId="3" xfId="0" applyFont="1" applyBorder="1" applyAlignment="1" applyProtection="1">
      <alignment horizontal="left"/>
    </xf>
    <xf numFmtId="0" fontId="31" fillId="0" borderId="1" xfId="0" applyFont="1" applyBorder="1" applyAlignment="1" applyProtection="1">
      <alignment horizontal="left"/>
    </xf>
    <xf numFmtId="0" fontId="2" fillId="0" borderId="1" xfId="1" applyFont="1" applyBorder="1" applyAlignment="1" applyProtection="1">
      <alignment horizontal="center"/>
    </xf>
    <xf numFmtId="0" fontId="2" fillId="0" borderId="2" xfId="1" applyFont="1" applyBorder="1" applyAlignment="1" applyProtection="1">
      <alignment horizontal="center"/>
    </xf>
    <xf numFmtId="0" fontId="2" fillId="0" borderId="3" xfId="1" applyFont="1" applyBorder="1" applyAlignment="1" applyProtection="1">
      <alignment horizontal="center"/>
    </xf>
    <xf numFmtId="0" fontId="33" fillId="0" borderId="4" xfId="0" applyFont="1" applyBorder="1" applyAlignment="1" applyProtection="1">
      <alignment horizontal="left"/>
    </xf>
    <xf numFmtId="0" fontId="33" fillId="0" borderId="5" xfId="0" applyFont="1" applyBorder="1" applyAlignment="1" applyProtection="1">
      <alignment horizontal="left"/>
    </xf>
    <xf numFmtId="0" fontId="33" fillId="0" borderId="6" xfId="0" applyFont="1" applyBorder="1" applyAlignment="1" applyProtection="1">
      <alignment horizontal="left"/>
    </xf>
    <xf numFmtId="0" fontId="2" fillId="12" borderId="10" xfId="1" applyFont="1" applyFill="1" applyBorder="1" applyAlignment="1" applyProtection="1">
      <alignment horizontal="center"/>
    </xf>
    <xf numFmtId="0" fontId="2" fillId="12" borderId="0" xfId="1" applyFont="1" applyFill="1" applyBorder="1" applyAlignment="1" applyProtection="1">
      <alignment horizontal="center"/>
    </xf>
    <xf numFmtId="0" fontId="2" fillId="12" borderId="11" xfId="1" applyFont="1" applyFill="1" applyBorder="1" applyAlignment="1" applyProtection="1">
      <alignment horizontal="center"/>
    </xf>
    <xf numFmtId="0" fontId="31" fillId="0" borderId="0" xfId="0" applyFont="1" applyBorder="1" applyAlignment="1" applyProtection="1">
      <alignment horizontal="left"/>
    </xf>
    <xf numFmtId="0" fontId="31" fillId="0" borderId="11" xfId="0" applyFont="1" applyBorder="1" applyAlignment="1" applyProtection="1">
      <alignment horizontal="left"/>
    </xf>
    <xf numFmtId="0" fontId="34" fillId="9" borderId="45" xfId="1" applyFont="1" applyFill="1" applyBorder="1" applyAlignment="1" applyProtection="1">
      <alignment horizontal="center"/>
    </xf>
    <xf numFmtId="0" fontId="34" fillId="9" borderId="46" xfId="1" applyFont="1" applyFill="1" applyBorder="1" applyAlignment="1" applyProtection="1">
      <alignment horizontal="center"/>
    </xf>
    <xf numFmtId="0" fontId="34" fillId="9" borderId="47" xfId="1" applyFont="1" applyFill="1" applyBorder="1" applyAlignment="1" applyProtection="1">
      <alignment horizontal="center"/>
    </xf>
    <xf numFmtId="0" fontId="34" fillId="6" borderId="1" xfId="1" applyFont="1" applyFill="1" applyBorder="1" applyAlignment="1" applyProtection="1">
      <alignment horizontal="center"/>
    </xf>
    <xf numFmtId="0" fontId="34" fillId="6" borderId="2" xfId="1" applyFont="1" applyFill="1" applyBorder="1" applyAlignment="1" applyProtection="1">
      <alignment horizontal="center"/>
    </xf>
    <xf numFmtId="0" fontId="34" fillId="6" borderId="3" xfId="1" applyFont="1" applyFill="1" applyBorder="1" applyAlignment="1" applyProtection="1">
      <alignment horizontal="center"/>
    </xf>
    <xf numFmtId="0" fontId="34" fillId="13" borderId="1" xfId="1" applyFont="1" applyFill="1" applyBorder="1" applyAlignment="1" applyProtection="1">
      <alignment horizontal="center"/>
    </xf>
    <xf numFmtId="0" fontId="34" fillId="13" borderId="2" xfId="1" applyFont="1" applyFill="1" applyBorder="1" applyAlignment="1" applyProtection="1">
      <alignment horizontal="center"/>
    </xf>
    <xf numFmtId="0" fontId="34" fillId="13" borderId="3" xfId="1" applyFont="1" applyFill="1" applyBorder="1" applyAlignment="1" applyProtection="1">
      <alignment horizontal="center"/>
    </xf>
    <xf numFmtId="0" fontId="33" fillId="14" borderId="1" xfId="0" applyFont="1" applyFill="1" applyBorder="1" applyAlignment="1" applyProtection="1">
      <alignment horizontal="center"/>
    </xf>
    <xf numFmtId="0" fontId="33" fillId="14" borderId="3" xfId="0" applyFont="1" applyFill="1" applyBorder="1" applyAlignment="1" applyProtection="1">
      <alignment horizontal="center"/>
    </xf>
    <xf numFmtId="0" fontId="33" fillId="0" borderId="10" xfId="0" applyFont="1" applyBorder="1" applyAlignment="1" applyProtection="1">
      <alignment horizontal="left"/>
    </xf>
    <xf numFmtId="0" fontId="33" fillId="0" borderId="0" xfId="0" applyFont="1" applyBorder="1" applyAlignment="1" applyProtection="1">
      <alignment horizontal="left"/>
    </xf>
    <xf numFmtId="0" fontId="33" fillId="0" borderId="11" xfId="0" applyFont="1" applyBorder="1" applyAlignment="1" applyProtection="1">
      <alignment horizontal="left"/>
    </xf>
    <xf numFmtId="0" fontId="31" fillId="4" borderId="5" xfId="1" applyFont="1" applyFill="1" applyBorder="1" applyAlignment="1" applyProtection="1">
      <alignment horizontal="center" vertical="center"/>
    </xf>
    <xf numFmtId="0" fontId="31" fillId="0" borderId="0" xfId="0" applyFont="1" applyBorder="1" applyAlignment="1" applyProtection="1">
      <alignment horizontal="center" vertical="center"/>
    </xf>
    <xf numFmtId="0" fontId="31" fillId="4" borderId="8" xfId="1" applyFont="1" applyFill="1" applyBorder="1" applyAlignment="1" applyProtection="1">
      <alignment horizontal="center" vertical="center"/>
    </xf>
    <xf numFmtId="0" fontId="34" fillId="15" borderId="48" xfId="1" applyFont="1" applyFill="1" applyBorder="1" applyAlignment="1" applyProtection="1">
      <alignment horizontal="right"/>
    </xf>
    <xf numFmtId="0" fontId="34" fillId="15" borderId="29" xfId="1" applyFont="1" applyFill="1" applyBorder="1" applyAlignment="1" applyProtection="1">
      <alignment horizontal="right"/>
    </xf>
    <xf numFmtId="0" fontId="34" fillId="16" borderId="48" xfId="1" applyFont="1" applyFill="1" applyBorder="1" applyAlignment="1" applyProtection="1">
      <alignment horizontal="right"/>
    </xf>
    <xf numFmtId="0" fontId="34" fillId="16" borderId="29" xfId="1" applyFont="1" applyFill="1" applyBorder="1" applyAlignment="1" applyProtection="1">
      <alignment horizontal="right"/>
    </xf>
    <xf numFmtId="0" fontId="34" fillId="15" borderId="51" xfId="1" applyFont="1" applyFill="1" applyBorder="1" applyAlignment="1" applyProtection="1">
      <alignment horizontal="right"/>
    </xf>
    <xf numFmtId="0" fontId="34" fillId="15" borderId="52" xfId="1" applyFont="1" applyFill="1" applyBorder="1" applyAlignment="1" applyProtection="1">
      <alignment horizontal="right"/>
    </xf>
    <xf numFmtId="0" fontId="34" fillId="16" borderId="51" xfId="1" applyFont="1" applyFill="1" applyBorder="1" applyAlignment="1" applyProtection="1">
      <alignment horizontal="right"/>
    </xf>
    <xf numFmtId="0" fontId="34" fillId="16" borderId="52" xfId="1" applyFont="1" applyFill="1" applyBorder="1" applyAlignment="1" applyProtection="1">
      <alignment horizontal="right"/>
    </xf>
    <xf numFmtId="0" fontId="31" fillId="0" borderId="0" xfId="0" applyFont="1" applyBorder="1" applyAlignment="1" applyProtection="1">
      <alignment horizontal="left" vertical="top" wrapText="1"/>
    </xf>
    <xf numFmtId="0" fontId="31" fillId="0" borderId="11" xfId="0" applyFont="1" applyBorder="1" applyAlignment="1" applyProtection="1">
      <alignment horizontal="left" vertical="top" wrapText="1"/>
    </xf>
    <xf numFmtId="0" fontId="34" fillId="17" borderId="51" xfId="1" applyFont="1" applyFill="1" applyBorder="1" applyAlignment="1" applyProtection="1">
      <alignment horizontal="right"/>
    </xf>
    <xf numFmtId="0" fontId="34" fillId="17" borderId="52" xfId="1" applyFont="1" applyFill="1" applyBorder="1" applyAlignment="1" applyProtection="1">
      <alignment horizontal="right"/>
    </xf>
    <xf numFmtId="0" fontId="31" fillId="11" borderId="54" xfId="0" applyFont="1" applyFill="1" applyBorder="1" applyAlignment="1" applyProtection="1">
      <alignment horizontal="center"/>
    </xf>
    <xf numFmtId="0" fontId="31" fillId="11" borderId="55" xfId="0" applyFont="1" applyFill="1" applyBorder="1" applyAlignment="1" applyProtection="1">
      <alignment horizontal="center"/>
    </xf>
    <xf numFmtId="0" fontId="31" fillId="11" borderId="7" xfId="0" applyFont="1" applyFill="1" applyBorder="1" applyAlignment="1" applyProtection="1">
      <alignment horizontal="center"/>
    </xf>
    <xf numFmtId="0" fontId="31" fillId="11" borderId="9" xfId="0" applyFont="1" applyFill="1" applyBorder="1" applyAlignment="1" applyProtection="1">
      <alignment horizontal="center"/>
    </xf>
    <xf numFmtId="0" fontId="34" fillId="15" borderId="56" xfId="1" applyFont="1" applyFill="1" applyBorder="1" applyAlignment="1" applyProtection="1">
      <alignment horizontal="right"/>
    </xf>
    <xf numFmtId="0" fontId="34" fillId="15" borderId="57" xfId="1" applyFont="1" applyFill="1" applyBorder="1" applyAlignment="1" applyProtection="1">
      <alignment horizontal="right"/>
    </xf>
    <xf numFmtId="0" fontId="34" fillId="16" borderId="56" xfId="1" applyFont="1" applyFill="1" applyBorder="1" applyAlignment="1" applyProtection="1">
      <alignment horizontal="right"/>
    </xf>
    <xf numFmtId="0" fontId="34" fillId="16" borderId="57" xfId="1" applyFont="1" applyFill="1" applyBorder="1" applyAlignment="1" applyProtection="1">
      <alignment horizontal="right"/>
    </xf>
    <xf numFmtId="0" fontId="34" fillId="17" borderId="56" xfId="1" applyFont="1" applyFill="1" applyBorder="1" applyAlignment="1" applyProtection="1">
      <alignment horizontal="right"/>
    </xf>
    <xf numFmtId="0" fontId="34" fillId="17" borderId="57" xfId="1" applyFont="1" applyFill="1" applyBorder="1" applyAlignment="1" applyProtection="1">
      <alignment horizontal="right"/>
    </xf>
    <xf numFmtId="0" fontId="36" fillId="4" borderId="0" xfId="1" applyFont="1" applyFill="1" applyBorder="1" applyAlignment="1" applyProtection="1">
      <alignment horizontal="left" vertical="center" wrapText="1"/>
    </xf>
    <xf numFmtId="0" fontId="36" fillId="4" borderId="8" xfId="1" applyFont="1" applyFill="1" applyBorder="1" applyAlignment="1" applyProtection="1">
      <alignment horizontal="left" vertical="center" wrapText="1"/>
    </xf>
    <xf numFmtId="0" fontId="36" fillId="4" borderId="60" xfId="1" applyFont="1" applyFill="1" applyBorder="1" applyAlignment="1" applyProtection="1">
      <alignment horizontal="left"/>
    </xf>
    <xf numFmtId="0" fontId="31" fillId="4" borderId="60" xfId="1" applyFont="1" applyFill="1" applyBorder="1" applyAlignment="1" applyProtection="1">
      <alignment horizontal="left"/>
    </xf>
    <xf numFmtId="0" fontId="31" fillId="4" borderId="60" xfId="1" applyFont="1" applyFill="1" applyBorder="1" applyAlignment="1" applyProtection="1">
      <alignment horizontal="right"/>
    </xf>
    <xf numFmtId="0" fontId="31" fillId="4" borderId="61" xfId="1" applyFont="1" applyFill="1" applyBorder="1" applyAlignment="1" applyProtection="1">
      <alignment horizontal="right"/>
    </xf>
    <xf numFmtId="44" fontId="31" fillId="4" borderId="0" xfId="6" applyFont="1" applyFill="1" applyBorder="1" applyAlignment="1" applyProtection="1">
      <alignment horizontal="center" vertical="center"/>
    </xf>
    <xf numFmtId="44" fontId="31" fillId="4" borderId="11" xfId="6" applyFont="1" applyFill="1" applyBorder="1" applyAlignment="1" applyProtection="1">
      <alignment horizontal="center" vertical="center"/>
    </xf>
    <xf numFmtId="44" fontId="33" fillId="2" borderId="62" xfId="6" applyFont="1" applyFill="1" applyBorder="1" applyAlignment="1" applyProtection="1">
      <alignment horizontal="center"/>
    </xf>
    <xf numFmtId="44" fontId="33" fillId="2" borderId="63" xfId="6" applyFont="1" applyFill="1" applyBorder="1" applyAlignment="1" applyProtection="1">
      <alignment horizontal="center"/>
    </xf>
    <xf numFmtId="167" fontId="36" fillId="4" borderId="0" xfId="6" applyNumberFormat="1" applyFont="1" applyFill="1" applyBorder="1" applyAlignment="1" applyProtection="1">
      <alignment horizontal="center"/>
    </xf>
    <xf numFmtId="7" fontId="39" fillId="4" borderId="11" xfId="1" applyNumberFormat="1" applyFont="1" applyFill="1" applyBorder="1" applyAlignment="1" applyProtection="1">
      <alignment horizontal="right"/>
    </xf>
    <xf numFmtId="0" fontId="34" fillId="4" borderId="59" xfId="1" applyFont="1" applyFill="1" applyBorder="1" applyAlignment="1" applyProtection="1">
      <alignment horizontal="left"/>
    </xf>
    <xf numFmtId="0" fontId="34" fillId="4" borderId="60" xfId="1" applyFont="1" applyFill="1" applyBorder="1" applyAlignment="1" applyProtection="1">
      <alignment horizontal="left"/>
    </xf>
    <xf numFmtId="0" fontId="34" fillId="4" borderId="61" xfId="1" applyFont="1" applyFill="1" applyBorder="1" applyAlignment="1" applyProtection="1">
      <alignment horizontal="left"/>
    </xf>
    <xf numFmtId="0" fontId="40" fillId="0" borderId="0" xfId="0" applyFont="1" applyAlignment="1" applyProtection="1">
      <alignment horizontal="left" vertical="center" wrapText="1"/>
    </xf>
    <xf numFmtId="7" fontId="6" fillId="2" borderId="8" xfId="2" applyNumberFormat="1" applyFont="1" applyFill="1" applyBorder="1" applyAlignment="1" applyProtection="1">
      <alignment horizontal="right"/>
    </xf>
    <xf numFmtId="7" fontId="6" fillId="2" borderId="9" xfId="2" applyNumberFormat="1" applyFont="1" applyFill="1" applyBorder="1" applyAlignment="1" applyProtection="1">
      <alignment horizontal="right"/>
    </xf>
    <xf numFmtId="44" fontId="33" fillId="2" borderId="1" xfId="6" applyFont="1" applyFill="1" applyBorder="1" applyAlignment="1" applyProtection="1">
      <alignment horizontal="left"/>
    </xf>
    <xf numFmtId="44" fontId="33" fillId="2" borderId="3" xfId="6" applyFont="1" applyFill="1" applyBorder="1" applyAlignment="1" applyProtection="1">
      <alignment horizontal="left"/>
    </xf>
    <xf numFmtId="44" fontId="33" fillId="2" borderId="4" xfId="6" applyFont="1" applyFill="1" applyBorder="1" applyAlignment="1" applyProtection="1">
      <alignment horizontal="left"/>
    </xf>
    <xf numFmtId="44" fontId="33" fillId="2" borderId="6" xfId="6" applyFont="1" applyFill="1" applyBorder="1" applyAlignment="1" applyProtection="1">
      <alignment horizontal="left"/>
    </xf>
    <xf numFmtId="0" fontId="41" fillId="0" borderId="4" xfId="0" applyFont="1" applyBorder="1" applyAlignment="1" applyProtection="1">
      <alignment horizontal="left" vertical="center" wrapText="1"/>
    </xf>
    <xf numFmtId="0" fontId="41" fillId="0" borderId="5" xfId="0" applyFont="1" applyBorder="1" applyAlignment="1" applyProtection="1">
      <alignment horizontal="left" vertical="center" wrapText="1"/>
    </xf>
    <xf numFmtId="0" fontId="41" fillId="0" borderId="6" xfId="0" applyFont="1" applyBorder="1" applyAlignment="1" applyProtection="1">
      <alignment horizontal="left" vertical="center" wrapText="1"/>
    </xf>
    <xf numFmtId="0" fontId="41" fillId="0" borderId="7" xfId="0" applyFont="1" applyBorder="1" applyAlignment="1" applyProtection="1">
      <alignment horizontal="left" vertical="center" wrapText="1"/>
    </xf>
    <xf numFmtId="0" fontId="41" fillId="0" borderId="8" xfId="0" applyFont="1" applyBorder="1" applyAlignment="1" applyProtection="1">
      <alignment horizontal="left" vertical="center" wrapText="1"/>
    </xf>
    <xf numFmtId="0" fontId="41" fillId="0" borderId="9" xfId="0" applyFont="1" applyBorder="1" applyAlignment="1" applyProtection="1">
      <alignment horizontal="left" vertical="center" wrapText="1"/>
    </xf>
    <xf numFmtId="44" fontId="33" fillId="2" borderId="4" xfId="6" applyFont="1" applyFill="1" applyBorder="1" applyAlignment="1" applyProtection="1">
      <alignment horizontal="left" wrapText="1"/>
    </xf>
    <xf numFmtId="44" fontId="33" fillId="2" borderId="6" xfId="6" applyFont="1" applyFill="1" applyBorder="1" applyAlignment="1" applyProtection="1">
      <alignment horizontal="left" wrapText="1"/>
    </xf>
    <xf numFmtId="44" fontId="33" fillId="2" borderId="7" xfId="6" applyFont="1" applyFill="1" applyBorder="1" applyAlignment="1" applyProtection="1">
      <alignment horizontal="left" wrapText="1"/>
    </xf>
    <xf numFmtId="44" fontId="33" fillId="2" borderId="9" xfId="6" applyFont="1" applyFill="1" applyBorder="1" applyAlignment="1" applyProtection="1">
      <alignment horizontal="left" wrapText="1"/>
    </xf>
    <xf numFmtId="0" fontId="41" fillId="0" borderId="4" xfId="0" applyFont="1" applyFill="1" applyBorder="1" applyAlignment="1" applyProtection="1">
      <alignment horizontal="left" vertical="center" wrapText="1"/>
    </xf>
    <xf numFmtId="0" fontId="41" fillId="0" borderId="5" xfId="0" applyFont="1" applyFill="1" applyBorder="1" applyAlignment="1" applyProtection="1">
      <alignment horizontal="left" vertical="center" wrapText="1"/>
    </xf>
    <xf numFmtId="0" fontId="41" fillId="0" borderId="6" xfId="0" applyFont="1" applyFill="1" applyBorder="1" applyAlignment="1" applyProtection="1">
      <alignment horizontal="left" vertical="center" wrapText="1"/>
    </xf>
    <xf numFmtId="0" fontId="41" fillId="0" borderId="7" xfId="0" applyFont="1" applyFill="1" applyBorder="1" applyAlignment="1" applyProtection="1">
      <alignment horizontal="left" vertical="center" wrapText="1"/>
    </xf>
    <xf numFmtId="0" fontId="41" fillId="0" borderId="8" xfId="0" applyFont="1" applyFill="1" applyBorder="1" applyAlignment="1" applyProtection="1">
      <alignment horizontal="left" vertical="center" wrapText="1"/>
    </xf>
    <xf numFmtId="0" fontId="41" fillId="0" borderId="9" xfId="0" applyFont="1" applyFill="1" applyBorder="1" applyAlignment="1" applyProtection="1">
      <alignment horizontal="left" vertical="center" wrapText="1"/>
    </xf>
    <xf numFmtId="0" fontId="14" fillId="6" borderId="30" xfId="4" applyFont="1" applyFill="1" applyBorder="1" applyAlignment="1">
      <alignment horizontal="center" wrapText="1"/>
    </xf>
    <xf numFmtId="0" fontId="14" fillId="6" borderId="31" xfId="4" applyFont="1" applyFill="1" applyBorder="1" applyAlignment="1">
      <alignment horizontal="center" wrapText="1"/>
    </xf>
    <xf numFmtId="0" fontId="14" fillId="6" borderId="32" xfId="4" applyFont="1" applyFill="1" applyBorder="1" applyAlignment="1">
      <alignment horizontal="center" vertical="top" wrapText="1"/>
    </xf>
    <xf numFmtId="0" fontId="14" fillId="6" borderId="33" xfId="4" applyFont="1" applyFill="1" applyBorder="1" applyAlignment="1">
      <alignment horizontal="center" vertical="top" wrapText="1"/>
    </xf>
    <xf numFmtId="166" fontId="11" fillId="10" borderId="1" xfId="4" applyNumberFormat="1" applyFont="1" applyFill="1" applyBorder="1" applyAlignment="1" applyProtection="1">
      <alignment horizontal="center" vertical="top" wrapText="1"/>
      <protection locked="0"/>
    </xf>
    <xf numFmtId="166" fontId="11" fillId="10" borderId="2" xfId="4" applyNumberFormat="1" applyFont="1" applyFill="1" applyBorder="1" applyAlignment="1" applyProtection="1">
      <alignment horizontal="center" vertical="top" wrapText="1"/>
      <protection locked="0"/>
    </xf>
    <xf numFmtId="166" fontId="11" fillId="10" borderId="3" xfId="4" applyNumberFormat="1" applyFont="1" applyFill="1" applyBorder="1" applyAlignment="1" applyProtection="1">
      <alignment horizontal="center" vertical="top" wrapText="1"/>
      <protection locked="0"/>
    </xf>
    <xf numFmtId="0" fontId="11" fillId="10" borderId="1" xfId="4" applyFont="1" applyFill="1" applyBorder="1" applyAlignment="1" applyProtection="1">
      <alignment horizontal="center" vertical="top" wrapText="1"/>
      <protection locked="0"/>
    </xf>
    <xf numFmtId="0" fontId="11" fillId="10" borderId="2" xfId="4" applyFont="1" applyFill="1" applyBorder="1" applyAlignment="1" applyProtection="1">
      <alignment horizontal="center" vertical="top" wrapText="1"/>
      <protection locked="0"/>
    </xf>
    <xf numFmtId="0" fontId="11" fillId="10" borderId="3" xfId="4" applyFont="1" applyFill="1" applyBorder="1" applyAlignment="1" applyProtection="1">
      <alignment horizontal="center" vertical="top" wrapText="1"/>
      <protection locked="0"/>
    </xf>
    <xf numFmtId="0" fontId="19" fillId="5" borderId="16" xfId="4" applyFont="1" applyFill="1" applyBorder="1" applyAlignment="1">
      <alignment horizontal="left" vertical="center" wrapText="1"/>
    </xf>
    <xf numFmtId="0" fontId="17" fillId="5" borderId="17" xfId="4" applyFont="1" applyFill="1" applyBorder="1" applyAlignment="1">
      <alignment horizontal="left" vertical="center" wrapText="1"/>
    </xf>
    <xf numFmtId="165" fontId="17" fillId="3" borderId="18" xfId="4" applyNumberFormat="1" applyFont="1" applyFill="1" applyBorder="1" applyAlignment="1" applyProtection="1">
      <alignment horizontal="center" vertical="center" wrapText="1"/>
      <protection locked="0"/>
    </xf>
    <xf numFmtId="165" fontId="17" fillId="3" borderId="17" xfId="4" applyNumberFormat="1" applyFont="1" applyFill="1" applyBorder="1" applyAlignment="1" applyProtection="1">
      <alignment horizontal="center" vertical="center" wrapText="1"/>
      <protection locked="0"/>
    </xf>
    <xf numFmtId="165" fontId="17" fillId="2" borderId="16" xfId="4" applyNumberFormat="1" applyFont="1" applyFill="1" applyBorder="1" applyAlignment="1">
      <alignment horizontal="center" vertical="center" wrapText="1"/>
    </xf>
    <xf numFmtId="165" fontId="17" fillId="2" borderId="19" xfId="4" applyNumberFormat="1" applyFont="1" applyFill="1" applyBorder="1" applyAlignment="1">
      <alignment horizontal="center" vertical="center" wrapText="1"/>
    </xf>
    <xf numFmtId="0" fontId="17" fillId="5" borderId="16" xfId="4" applyFont="1" applyFill="1" applyBorder="1" applyAlignment="1">
      <alignment horizontal="left" vertical="center" wrapText="1"/>
    </xf>
    <xf numFmtId="5" fontId="17" fillId="3" borderId="18" xfId="4" applyNumberFormat="1" applyFont="1" applyFill="1" applyBorder="1" applyAlignment="1" applyProtection="1">
      <alignment horizontal="center" vertical="center" wrapText="1"/>
      <protection locked="0"/>
    </xf>
    <xf numFmtId="5" fontId="17" fillId="3" borderId="17" xfId="4" applyNumberFormat="1" applyFont="1" applyFill="1" applyBorder="1" applyAlignment="1" applyProtection="1">
      <alignment horizontal="center" vertical="center" wrapText="1"/>
      <protection locked="0"/>
    </xf>
    <xf numFmtId="5" fontId="17" fillId="2" borderId="16" xfId="4" applyNumberFormat="1" applyFont="1" applyFill="1" applyBorder="1" applyAlignment="1">
      <alignment horizontal="center" vertical="center" wrapText="1"/>
    </xf>
    <xf numFmtId="5" fontId="17" fillId="2" borderId="19" xfId="4" applyNumberFormat="1" applyFont="1" applyFill="1" applyBorder="1" applyAlignment="1">
      <alignment horizontal="center" vertical="center" wrapText="1"/>
    </xf>
    <xf numFmtId="0" fontId="5" fillId="5" borderId="0" xfId="4" applyFont="1" applyFill="1" applyBorder="1" applyAlignment="1">
      <alignment horizontal="center" vertical="top"/>
    </xf>
    <xf numFmtId="0" fontId="5" fillId="5" borderId="0" xfId="4" applyFont="1" applyFill="1" applyBorder="1" applyAlignment="1" applyProtection="1">
      <alignment horizontal="center" vertical="top" wrapText="1"/>
    </xf>
    <xf numFmtId="0" fontId="17" fillId="5" borderId="12" xfId="4" applyFont="1" applyFill="1" applyBorder="1" applyAlignment="1">
      <alignment horizontal="center" vertical="top" wrapText="1"/>
    </xf>
    <xf numFmtId="0" fontId="17" fillId="5" borderId="13" xfId="4" applyFont="1" applyFill="1" applyBorder="1" applyAlignment="1">
      <alignment horizontal="center" vertical="top" wrapText="1"/>
    </xf>
    <xf numFmtId="0" fontId="17" fillId="5" borderId="14" xfId="4" applyFont="1" applyFill="1" applyBorder="1" applyAlignment="1">
      <alignment horizontal="center" vertical="top" wrapText="1"/>
    </xf>
    <xf numFmtId="0" fontId="17" fillId="5" borderId="0" xfId="4" applyFont="1" applyFill="1" applyBorder="1" applyAlignment="1">
      <alignment horizontal="left" vertical="center"/>
    </xf>
    <xf numFmtId="0" fontId="17" fillId="5" borderId="15" xfId="4" applyFont="1" applyFill="1" applyBorder="1" applyAlignment="1">
      <alignment horizontal="center" vertical="top" wrapText="1"/>
    </xf>
    <xf numFmtId="0" fontId="16" fillId="5" borderId="0" xfId="4" applyFont="1" applyFill="1" applyBorder="1" applyAlignment="1">
      <alignment horizontal="center" vertical="top"/>
    </xf>
    <xf numFmtId="0" fontId="8" fillId="5" borderId="0" xfId="4" applyFont="1" applyFill="1" applyBorder="1" applyAlignment="1">
      <alignment horizontal="center" vertical="top"/>
    </xf>
    <xf numFmtId="0" fontId="5" fillId="5" borderId="0" xfId="4" applyFont="1" applyFill="1" applyBorder="1" applyAlignment="1">
      <alignment horizontal="center" vertical="top" wrapText="1"/>
    </xf>
    <xf numFmtId="0" fontId="7" fillId="5" borderId="0" xfId="4" applyFont="1" applyFill="1" applyBorder="1" applyAlignment="1">
      <alignment horizontal="left" vertical="center"/>
    </xf>
    <xf numFmtId="0" fontId="5" fillId="5" borderId="0" xfId="4" applyFont="1" applyFill="1" applyBorder="1" applyAlignment="1">
      <alignment vertical="center"/>
    </xf>
    <xf numFmtId="0" fontId="7" fillId="2" borderId="1" xfId="4" applyFont="1" applyFill="1" applyBorder="1" applyAlignment="1" applyProtection="1">
      <alignment horizontal="center" vertical="center"/>
    </xf>
    <xf numFmtId="0" fontId="7" fillId="2" borderId="2" xfId="4" applyFont="1" applyFill="1" applyBorder="1" applyAlignment="1" applyProtection="1">
      <alignment horizontal="center" vertical="center"/>
    </xf>
    <xf numFmtId="0" fontId="7" fillId="2" borderId="3" xfId="4" applyFont="1" applyFill="1" applyBorder="1" applyAlignment="1" applyProtection="1">
      <alignment horizontal="center" vertical="center"/>
    </xf>
    <xf numFmtId="0" fontId="19" fillId="3" borderId="35" xfId="4" applyFont="1" applyFill="1" applyBorder="1" applyAlignment="1" applyProtection="1">
      <alignment horizontal="left" vertical="top" wrapText="1"/>
      <protection locked="0"/>
    </xf>
    <xf numFmtId="0" fontId="17" fillId="3" borderId="36" xfId="4" applyFont="1" applyFill="1" applyBorder="1" applyAlignment="1" applyProtection="1">
      <alignment horizontal="left" vertical="top" wrapText="1"/>
      <protection locked="0"/>
    </xf>
    <xf numFmtId="5" fontId="17" fillId="3" borderId="37" xfId="4" applyNumberFormat="1" applyFont="1" applyFill="1" applyBorder="1" applyAlignment="1" applyProtection="1">
      <alignment horizontal="center" vertical="center" wrapText="1"/>
      <protection locked="0"/>
    </xf>
    <xf numFmtId="5" fontId="17" fillId="3" borderId="36" xfId="4" applyNumberFormat="1" applyFont="1" applyFill="1" applyBorder="1" applyAlignment="1" applyProtection="1">
      <alignment horizontal="center" vertical="center" wrapText="1"/>
      <protection locked="0"/>
    </xf>
    <xf numFmtId="5" fontId="17" fillId="2" borderId="35" xfId="4" applyNumberFormat="1" applyFont="1" applyFill="1" applyBorder="1" applyAlignment="1">
      <alignment horizontal="center" vertical="center" wrapText="1"/>
    </xf>
    <xf numFmtId="5" fontId="17" fillId="2" borderId="38" xfId="4" applyNumberFormat="1" applyFont="1" applyFill="1" applyBorder="1" applyAlignment="1">
      <alignment horizontal="center" vertical="center" wrapText="1"/>
    </xf>
    <xf numFmtId="0" fontId="17" fillId="5" borderId="1" xfId="4" applyFont="1" applyFill="1" applyBorder="1" applyAlignment="1">
      <alignment horizontal="center" vertical="top" wrapText="1"/>
    </xf>
    <xf numFmtId="0" fontId="17" fillId="5" borderId="39" xfId="4" applyFont="1" applyFill="1" applyBorder="1" applyAlignment="1">
      <alignment horizontal="center" vertical="top" wrapText="1"/>
    </xf>
    <xf numFmtId="165" fontId="17" fillId="2" borderId="40" xfId="4" applyNumberFormat="1" applyFont="1" applyFill="1" applyBorder="1" applyAlignment="1">
      <alignment horizontal="center" vertical="center" wrapText="1"/>
    </xf>
    <xf numFmtId="165" fontId="17" fillId="2" borderId="39" xfId="4" applyNumberFormat="1" applyFont="1" applyFill="1" applyBorder="1" applyAlignment="1">
      <alignment horizontal="center" vertical="center" wrapText="1"/>
    </xf>
    <xf numFmtId="165" fontId="17" fillId="2" borderId="1" xfId="4" applyNumberFormat="1" applyFont="1" applyFill="1" applyBorder="1" applyAlignment="1">
      <alignment horizontal="center" vertical="center" wrapText="1"/>
    </xf>
    <xf numFmtId="165" fontId="17" fillId="2" borderId="3" xfId="4" applyNumberFormat="1" applyFont="1" applyFill="1" applyBorder="1" applyAlignment="1">
      <alignment horizontal="center" vertical="center" wrapText="1"/>
    </xf>
    <xf numFmtId="0" fontId="17" fillId="5" borderId="10" xfId="4" applyFont="1" applyFill="1" applyBorder="1" applyAlignment="1">
      <alignment horizontal="left" vertical="top" wrapText="1"/>
    </xf>
    <xf numFmtId="0" fontId="17" fillId="5" borderId="41" xfId="4" applyFont="1" applyFill="1" applyBorder="1" applyAlignment="1">
      <alignment horizontal="left" vertical="top" wrapText="1"/>
    </xf>
    <xf numFmtId="0" fontId="17" fillId="5" borderId="42" xfId="4" applyFont="1" applyFill="1" applyBorder="1" applyAlignment="1">
      <alignment horizontal="left" vertical="top" wrapText="1"/>
    </xf>
    <xf numFmtId="0" fontId="17" fillId="5" borderId="11" xfId="4" applyFont="1" applyFill="1" applyBorder="1" applyAlignment="1">
      <alignment horizontal="left" vertical="top" wrapText="1"/>
    </xf>
    <xf numFmtId="0" fontId="17" fillId="5" borderId="12" xfId="4" applyFont="1" applyFill="1" applyBorder="1" applyAlignment="1">
      <alignment horizontal="left" vertical="center" wrapText="1"/>
    </xf>
    <xf numFmtId="0" fontId="17" fillId="5" borderId="13" xfId="4" applyFont="1" applyFill="1" applyBorder="1" applyAlignment="1">
      <alignment horizontal="left" vertical="center" wrapText="1"/>
    </xf>
    <xf numFmtId="0" fontId="20" fillId="5" borderId="42" xfId="4" applyFont="1" applyFill="1" applyBorder="1" applyAlignment="1">
      <alignment horizontal="center" vertical="top" wrapText="1"/>
    </xf>
    <xf numFmtId="0" fontId="20" fillId="5" borderId="41" xfId="4" applyFont="1" applyFill="1" applyBorder="1" applyAlignment="1">
      <alignment horizontal="center" vertical="top" wrapText="1"/>
    </xf>
    <xf numFmtId="0" fontId="20" fillId="5" borderId="10" xfId="4" applyFont="1" applyFill="1" applyBorder="1" applyAlignment="1">
      <alignment horizontal="center" vertical="top" wrapText="1"/>
    </xf>
    <xf numFmtId="0" fontId="20" fillId="5" borderId="11" xfId="4" applyFont="1" applyFill="1" applyBorder="1" applyAlignment="1">
      <alignment horizontal="center" vertical="top" wrapText="1"/>
    </xf>
    <xf numFmtId="0" fontId="17" fillId="5" borderId="1" xfId="4" applyFont="1" applyFill="1" applyBorder="1" applyAlignment="1">
      <alignment horizontal="left" vertical="top" wrapText="1"/>
    </xf>
    <xf numFmtId="0" fontId="17" fillId="5" borderId="39" xfId="4" applyFont="1" applyFill="1" applyBorder="1" applyAlignment="1">
      <alignment horizontal="left" vertical="top" wrapText="1"/>
    </xf>
    <xf numFmtId="165" fontId="20" fillId="2" borderId="40" xfId="4" applyNumberFormat="1" applyFont="1" applyFill="1" applyBorder="1" applyAlignment="1">
      <alignment horizontal="center" vertical="top" wrapText="1"/>
    </xf>
    <xf numFmtId="165" fontId="20" fillId="2" borderId="39" xfId="4" applyNumberFormat="1" applyFont="1" applyFill="1" applyBorder="1" applyAlignment="1">
      <alignment horizontal="center" vertical="top" wrapText="1"/>
    </xf>
    <xf numFmtId="165" fontId="20" fillId="2" borderId="1" xfId="4" applyNumberFormat="1" applyFont="1" applyFill="1" applyBorder="1" applyAlignment="1">
      <alignment horizontal="center" vertical="top" wrapText="1"/>
    </xf>
    <xf numFmtId="165" fontId="20" fillId="2" borderId="3" xfId="4" applyNumberFormat="1" applyFont="1" applyFill="1" applyBorder="1" applyAlignment="1">
      <alignment horizontal="center" vertical="top" wrapText="1"/>
    </xf>
    <xf numFmtId="165" fontId="17" fillId="3" borderId="37" xfId="4" applyNumberFormat="1" applyFont="1" applyFill="1" applyBorder="1" applyAlignment="1" applyProtection="1">
      <alignment horizontal="center" vertical="center" wrapText="1"/>
      <protection locked="0"/>
    </xf>
    <xf numFmtId="165" fontId="17" fillId="3" borderId="36" xfId="4" applyNumberFormat="1" applyFont="1" applyFill="1" applyBorder="1" applyAlignment="1" applyProtection="1">
      <alignment horizontal="center" vertical="center" wrapText="1"/>
      <protection locked="0"/>
    </xf>
    <xf numFmtId="165" fontId="17" fillId="2" borderId="35" xfId="4" applyNumberFormat="1" applyFont="1" applyFill="1" applyBorder="1" applyAlignment="1">
      <alignment horizontal="center" vertical="center" wrapText="1"/>
    </xf>
    <xf numFmtId="165" fontId="17" fillId="2" borderId="38" xfId="4" applyNumberFormat="1" applyFont="1" applyFill="1" applyBorder="1" applyAlignment="1">
      <alignment horizontal="center" vertical="center" wrapText="1"/>
    </xf>
    <xf numFmtId="0" fontId="7" fillId="5" borderId="1" xfId="4" applyFont="1" applyFill="1" applyBorder="1" applyAlignment="1">
      <alignment horizontal="left" vertical="center" wrapText="1"/>
    </xf>
    <xf numFmtId="0" fontId="17" fillId="5" borderId="39" xfId="4" applyFont="1" applyFill="1" applyBorder="1" applyAlignment="1">
      <alignment horizontal="left" vertical="center" wrapText="1"/>
    </xf>
    <xf numFmtId="0" fontId="11" fillId="8" borderId="25" xfId="4" applyFont="1" applyFill="1" applyBorder="1" applyAlignment="1">
      <alignment horizontal="center" vertical="top" wrapText="1"/>
    </xf>
    <xf numFmtId="0" fontId="11" fillId="8" borderId="26" xfId="4" applyFont="1" applyFill="1" applyBorder="1" applyAlignment="1">
      <alignment horizontal="center" vertical="top" wrapText="1"/>
    </xf>
    <xf numFmtId="0" fontId="11" fillId="7" borderId="28" xfId="4" applyFont="1" applyFill="1" applyBorder="1" applyAlignment="1">
      <alignment horizontal="left" vertical="top" wrapText="1"/>
    </xf>
    <xf numFmtId="0" fontId="11" fillId="7" borderId="0" xfId="4" applyFont="1" applyFill="1" applyBorder="1" applyAlignment="1">
      <alignment horizontal="left" vertical="top" wrapText="1"/>
    </xf>
    <xf numFmtId="0" fontId="11" fillId="7" borderId="25" xfId="4" applyFont="1" applyFill="1" applyBorder="1" applyAlignment="1">
      <alignment horizontal="left" vertical="top" wrapText="1"/>
    </xf>
    <xf numFmtId="0" fontId="11" fillId="7" borderId="26" xfId="4" applyFont="1" applyFill="1" applyBorder="1" applyAlignment="1">
      <alignment horizontal="left" vertical="top" wrapText="1"/>
    </xf>
    <xf numFmtId="0" fontId="21" fillId="5" borderId="0" xfId="4" applyFont="1" applyFill="1" applyBorder="1" applyAlignment="1">
      <alignment horizontal="left" vertical="top"/>
    </xf>
    <xf numFmtId="0" fontId="23" fillId="5" borderId="0" xfId="4" applyFont="1" applyFill="1" applyBorder="1" applyAlignment="1">
      <alignment horizontal="left" vertical="top"/>
    </xf>
    <xf numFmtId="0" fontId="5" fillId="10" borderId="1" xfId="4" applyFont="1" applyFill="1" applyBorder="1" applyAlignment="1" applyProtection="1">
      <alignment horizontal="left" vertical="top" wrapText="1"/>
      <protection locked="0"/>
    </xf>
    <xf numFmtId="0" fontId="5" fillId="10" borderId="2" xfId="4" applyFont="1" applyFill="1" applyBorder="1" applyAlignment="1" applyProtection="1">
      <alignment horizontal="left" vertical="top" wrapText="1"/>
      <protection locked="0"/>
    </xf>
    <xf numFmtId="0" fontId="5" fillId="10" borderId="3" xfId="4" applyFont="1" applyFill="1" applyBorder="1" applyAlignment="1" applyProtection="1">
      <alignment horizontal="left" vertical="top" wrapText="1"/>
      <protection locked="0"/>
    </xf>
    <xf numFmtId="0" fontId="3" fillId="5" borderId="0" xfId="4" applyFont="1" applyFill="1" applyBorder="1" applyAlignment="1">
      <alignment horizontal="left" vertical="top" wrapText="1"/>
    </xf>
    <xf numFmtId="0" fontId="5" fillId="3" borderId="1" xfId="4" applyFont="1" applyFill="1" applyBorder="1" applyAlignment="1" applyProtection="1">
      <alignment horizontal="left" vertical="top" wrapText="1"/>
      <protection locked="0"/>
    </xf>
    <xf numFmtId="0" fontId="5" fillId="3" borderId="2" xfId="4" applyFont="1" applyFill="1" applyBorder="1" applyAlignment="1" applyProtection="1">
      <alignment horizontal="left" vertical="top" wrapText="1"/>
      <protection locked="0"/>
    </xf>
    <xf numFmtId="0" fontId="5" fillId="3" borderId="3" xfId="4" applyFont="1" applyFill="1" applyBorder="1" applyAlignment="1" applyProtection="1">
      <alignment horizontal="left" vertical="top" wrapText="1"/>
      <protection locked="0"/>
    </xf>
    <xf numFmtId="0" fontId="15" fillId="5" borderId="22" xfId="4" applyFont="1" applyFill="1" applyBorder="1" applyAlignment="1">
      <alignment horizontal="left" vertical="top" wrapText="1"/>
    </xf>
    <xf numFmtId="0" fontId="15" fillId="5" borderId="23" xfId="4" applyFont="1" applyFill="1" applyBorder="1" applyAlignment="1">
      <alignment horizontal="left" vertical="top" wrapText="1"/>
    </xf>
    <xf numFmtId="0" fontId="15" fillId="5" borderId="24" xfId="4" applyFont="1" applyFill="1" applyBorder="1" applyAlignment="1">
      <alignment horizontal="left" vertical="top" wrapText="1"/>
    </xf>
    <xf numFmtId="0" fontId="5" fillId="8" borderId="25" xfId="4" applyFont="1" applyFill="1" applyBorder="1" applyAlignment="1">
      <alignment horizontal="center" vertical="top" wrapText="1"/>
    </xf>
    <xf numFmtId="0" fontId="5" fillId="8" borderId="26" xfId="4" applyFont="1" applyFill="1" applyBorder="1" applyAlignment="1">
      <alignment horizontal="center" vertical="top" wrapText="1"/>
    </xf>
    <xf numFmtId="0" fontId="11" fillId="5" borderId="28" xfId="4" applyFont="1" applyFill="1" applyBorder="1" applyAlignment="1">
      <alignment horizontal="left" vertical="top" wrapText="1"/>
    </xf>
    <xf numFmtId="0" fontId="11" fillId="8" borderId="0" xfId="4" applyFont="1" applyFill="1" applyBorder="1" applyAlignment="1">
      <alignment horizontal="center" vertical="top" wrapText="1"/>
    </xf>
    <xf numFmtId="0" fontId="11" fillId="8" borderId="27" xfId="4" applyFont="1" applyFill="1" applyBorder="1" applyAlignment="1">
      <alignment horizontal="center" vertical="top" wrapText="1"/>
    </xf>
  </cellXfs>
  <cellStyles count="8">
    <cellStyle name="Comma" xfId="5" builtinId="3"/>
    <cellStyle name="Comma 2" xfId="3" xr:uid="{00000000-0005-0000-0000-000001000000}"/>
    <cellStyle name="Currency" xfId="6" builtinId="4"/>
    <cellStyle name="Currency 2" xfId="2" xr:uid="{00000000-0005-0000-0000-000003000000}"/>
    <cellStyle name="Normal" xfId="0" builtinId="0"/>
    <cellStyle name="Normal 2" xfId="1" xr:uid="{00000000-0005-0000-0000-000005000000}"/>
    <cellStyle name="Normal 3" xfId="4" xr:uid="{00000000-0005-0000-0000-000006000000}"/>
    <cellStyle name="Percent" xfId="7" builtinId="5"/>
  </cellStyles>
  <dxfs count="2">
    <dxf>
      <fill>
        <patternFill>
          <bgColor rgb="FFFF0000"/>
        </patternFill>
      </fill>
    </dxf>
    <dxf>
      <fill>
        <patternFill>
          <bgColor rgb="FFFF0000"/>
        </patternFill>
      </fill>
    </dxf>
  </dxfs>
  <tableStyles count="0" defaultTableStyle="TableStyleMedium2" defaultPivotStyle="PivotStyleLight16"/>
  <colors>
    <mruColors>
      <color rgb="FFFFFF99"/>
      <color rgb="FFD8E4B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3"/>
  <sheetViews>
    <sheetView zoomScale="120" zoomScaleNormal="120" zoomScalePageLayoutView="120" workbookViewId="0">
      <selection activeCell="A14" sqref="A14:J14"/>
    </sheetView>
  </sheetViews>
  <sheetFormatPr defaultColWidth="9.140625" defaultRowHeight="12.75" x14ac:dyDescent="0.25"/>
  <cols>
    <col min="1" max="1" width="14.140625" style="3" customWidth="1"/>
    <col min="2" max="2" width="38.28515625" style="3" customWidth="1"/>
    <col min="3" max="3" width="7.42578125" style="3" customWidth="1"/>
    <col min="4" max="4" width="10" style="3" customWidth="1"/>
    <col min="5" max="5" width="20.5703125" style="3" customWidth="1"/>
    <col min="6" max="6" width="25.140625" style="3" customWidth="1"/>
    <col min="7" max="7" width="2.7109375" style="3" customWidth="1"/>
    <col min="8" max="9" width="1.28515625" style="3" customWidth="1"/>
    <col min="10" max="10" width="16" style="3" customWidth="1"/>
    <col min="11" max="16384" width="9.140625" style="3"/>
  </cols>
  <sheetData>
    <row r="1" spans="1:10" ht="15" x14ac:dyDescent="0.25">
      <c r="A1" s="110" t="s">
        <v>21</v>
      </c>
      <c r="B1" s="110"/>
      <c r="C1" s="110"/>
      <c r="D1" s="110"/>
      <c r="E1" s="110"/>
      <c r="F1" s="110"/>
      <c r="G1" s="110"/>
      <c r="H1" s="110"/>
      <c r="I1" s="110"/>
      <c r="J1" s="110"/>
    </row>
    <row r="2" spans="1:10" ht="18.75" customHeight="1" x14ac:dyDescent="0.25">
      <c r="A2" s="111" t="s">
        <v>52</v>
      </c>
      <c r="B2" s="111"/>
      <c r="C2" s="111"/>
      <c r="D2" s="111"/>
      <c r="E2" s="111"/>
      <c r="F2" s="111"/>
      <c r="G2" s="111"/>
      <c r="H2" s="111"/>
      <c r="I2" s="111"/>
      <c r="J2" s="111"/>
    </row>
    <row r="3" spans="1:10" ht="18" customHeight="1" x14ac:dyDescent="0.25">
      <c r="A3" s="114" t="s">
        <v>84</v>
      </c>
      <c r="B3" s="114"/>
      <c r="C3" s="114"/>
      <c r="D3" s="114"/>
      <c r="E3" s="114"/>
      <c r="F3" s="114"/>
      <c r="G3" s="114"/>
      <c r="H3" s="114"/>
      <c r="I3" s="114"/>
      <c r="J3" s="114"/>
    </row>
    <row r="4" spans="1:10" ht="15.75" customHeight="1" x14ac:dyDescent="0.25">
      <c r="A4" s="112" t="s">
        <v>53</v>
      </c>
      <c r="B4" s="113"/>
      <c r="C4" s="113"/>
      <c r="D4" s="113"/>
      <c r="E4" s="113"/>
      <c r="F4" s="113"/>
      <c r="G4" s="113"/>
      <c r="H4" s="113"/>
      <c r="I4" s="113"/>
      <c r="J4" s="113"/>
    </row>
    <row r="5" spans="1:10" s="4" customFormat="1" ht="54.75" customHeight="1" x14ac:dyDescent="0.25">
      <c r="A5" s="109" t="s">
        <v>140</v>
      </c>
      <c r="B5" s="109"/>
      <c r="C5" s="109"/>
      <c r="D5" s="109"/>
      <c r="E5" s="109"/>
      <c r="F5" s="109"/>
      <c r="G5" s="109"/>
      <c r="H5" s="109"/>
      <c r="I5" s="109"/>
      <c r="J5" s="109"/>
    </row>
    <row r="6" spans="1:10" ht="15.75" customHeight="1" x14ac:dyDescent="0.25">
      <c r="A6" s="112" t="s">
        <v>54</v>
      </c>
      <c r="B6" s="113"/>
      <c r="C6" s="113"/>
      <c r="D6" s="113"/>
      <c r="E6" s="113"/>
      <c r="F6" s="113"/>
      <c r="G6" s="113"/>
      <c r="H6" s="113"/>
      <c r="I6" s="113"/>
      <c r="J6" s="113"/>
    </row>
    <row r="7" spans="1:10" s="4" customFormat="1" ht="17.25" customHeight="1" x14ac:dyDescent="0.25">
      <c r="A7" s="108" t="s">
        <v>141</v>
      </c>
      <c r="B7" s="109"/>
      <c r="C7" s="109"/>
      <c r="D7" s="109"/>
      <c r="E7" s="109"/>
      <c r="F7" s="109"/>
      <c r="G7" s="109"/>
      <c r="H7" s="109"/>
      <c r="I7" s="109"/>
      <c r="J7" s="109"/>
    </row>
    <row r="8" spans="1:10" s="4" customFormat="1" ht="42.75" customHeight="1" x14ac:dyDescent="0.25">
      <c r="A8" s="108" t="s">
        <v>142</v>
      </c>
      <c r="B8" s="109"/>
      <c r="C8" s="109"/>
      <c r="D8" s="109"/>
      <c r="E8" s="109"/>
      <c r="F8" s="109"/>
      <c r="G8" s="109"/>
      <c r="H8" s="109"/>
      <c r="I8" s="109"/>
      <c r="J8" s="109"/>
    </row>
    <row r="9" spans="1:10" s="4" customFormat="1" ht="42.75" customHeight="1" x14ac:dyDescent="0.25">
      <c r="A9" s="109" t="s">
        <v>143</v>
      </c>
      <c r="B9" s="109"/>
      <c r="C9" s="109"/>
      <c r="D9" s="109"/>
      <c r="E9" s="109"/>
      <c r="F9" s="109"/>
      <c r="G9" s="109"/>
      <c r="H9" s="109"/>
      <c r="I9" s="109"/>
      <c r="J9" s="109"/>
    </row>
    <row r="10" spans="1:10" s="4" customFormat="1" ht="42" customHeight="1" x14ac:dyDescent="0.25">
      <c r="A10" s="109" t="s">
        <v>144</v>
      </c>
      <c r="B10" s="109"/>
      <c r="C10" s="109"/>
      <c r="D10" s="109"/>
      <c r="E10" s="109"/>
      <c r="F10" s="109"/>
      <c r="G10" s="109"/>
      <c r="H10" s="109"/>
      <c r="I10" s="109"/>
      <c r="J10" s="109"/>
    </row>
    <row r="11" spans="1:10" s="4" customFormat="1" ht="42.6" customHeight="1" x14ac:dyDescent="0.25">
      <c r="A11" s="109" t="s">
        <v>145</v>
      </c>
      <c r="B11" s="109"/>
      <c r="C11" s="109"/>
      <c r="D11" s="109"/>
      <c r="E11" s="109"/>
      <c r="F11" s="109"/>
      <c r="G11" s="109"/>
      <c r="H11" s="109"/>
      <c r="I11" s="109"/>
      <c r="J11" s="109"/>
    </row>
    <row r="12" spans="1:10" ht="16.5" customHeight="1" x14ac:dyDescent="0.25">
      <c r="A12" s="113" t="s">
        <v>34</v>
      </c>
      <c r="B12" s="113"/>
      <c r="C12" s="113"/>
      <c r="D12" s="113"/>
      <c r="E12" s="113"/>
      <c r="F12" s="113"/>
      <c r="G12" s="113"/>
      <c r="H12" s="113"/>
      <c r="I12" s="113"/>
      <c r="J12" s="113"/>
    </row>
    <row r="13" spans="1:10" ht="28.5" customHeight="1" x14ac:dyDescent="0.25">
      <c r="A13" s="108" t="s">
        <v>146</v>
      </c>
      <c r="B13" s="115"/>
      <c r="C13" s="115"/>
      <c r="D13" s="115"/>
      <c r="E13" s="115"/>
      <c r="F13" s="115"/>
      <c r="G13" s="115"/>
      <c r="H13" s="115"/>
      <c r="I13" s="115"/>
      <c r="J13" s="115"/>
    </row>
    <row r="14" spans="1:10" ht="150.75" customHeight="1" x14ac:dyDescent="0.25">
      <c r="A14" s="109" t="s">
        <v>147</v>
      </c>
      <c r="B14" s="115"/>
      <c r="C14" s="115"/>
      <c r="D14" s="115"/>
      <c r="E14" s="115"/>
      <c r="F14" s="115"/>
      <c r="G14" s="115"/>
      <c r="H14" s="115"/>
      <c r="I14" s="115"/>
      <c r="J14" s="115"/>
    </row>
    <row r="15" spans="1:10" ht="17.25" customHeight="1" x14ac:dyDescent="0.25">
      <c r="A15" s="108" t="s">
        <v>148</v>
      </c>
      <c r="B15" s="116"/>
      <c r="C15" s="116"/>
      <c r="D15" s="116"/>
      <c r="E15" s="116"/>
      <c r="F15" s="116"/>
      <c r="G15" s="116"/>
      <c r="H15" s="116"/>
      <c r="I15" s="116"/>
      <c r="J15" s="116"/>
    </row>
    <row r="16" spans="1:10" ht="17.45" customHeight="1" x14ac:dyDescent="0.25">
      <c r="A16" s="109" t="s">
        <v>149</v>
      </c>
      <c r="B16" s="115"/>
      <c r="C16" s="115"/>
      <c r="D16" s="115"/>
      <c r="E16" s="115"/>
      <c r="F16" s="115"/>
      <c r="G16" s="115"/>
      <c r="H16" s="115"/>
      <c r="I16" s="115"/>
      <c r="J16" s="115"/>
    </row>
    <row r="17" spans="1:10" ht="17.25" customHeight="1" x14ac:dyDescent="0.25">
      <c r="A17" s="113" t="s">
        <v>35</v>
      </c>
      <c r="B17" s="113"/>
      <c r="C17" s="113"/>
      <c r="D17" s="113"/>
      <c r="E17" s="113"/>
      <c r="F17" s="113"/>
      <c r="G17" s="113"/>
      <c r="H17" s="113"/>
      <c r="I17" s="113"/>
      <c r="J17" s="113"/>
    </row>
    <row r="18" spans="1:10" ht="17.25" customHeight="1" x14ac:dyDescent="0.25">
      <c r="A18" s="115" t="s">
        <v>36</v>
      </c>
      <c r="B18" s="115"/>
      <c r="C18" s="115"/>
      <c r="D18" s="115"/>
      <c r="E18" s="115"/>
      <c r="F18" s="115"/>
      <c r="G18" s="115"/>
      <c r="H18" s="115"/>
      <c r="I18" s="115"/>
      <c r="J18" s="115"/>
    </row>
    <row r="19" spans="1:10" ht="29.1" customHeight="1" x14ac:dyDescent="0.25">
      <c r="A19" s="116" t="s">
        <v>37</v>
      </c>
      <c r="B19" s="115"/>
      <c r="C19" s="115"/>
      <c r="D19" s="115"/>
      <c r="E19" s="115"/>
      <c r="F19" s="115"/>
      <c r="G19" s="115"/>
      <c r="H19" s="115"/>
      <c r="I19" s="115"/>
      <c r="J19" s="115"/>
    </row>
    <row r="20" spans="1:10" ht="29.1" customHeight="1" x14ac:dyDescent="0.25">
      <c r="A20" s="115" t="s">
        <v>38</v>
      </c>
      <c r="B20" s="115"/>
      <c r="C20" s="115"/>
      <c r="D20" s="115"/>
      <c r="E20" s="115"/>
      <c r="F20" s="115"/>
      <c r="G20" s="115"/>
      <c r="H20" s="115"/>
      <c r="I20" s="115"/>
      <c r="J20" s="115"/>
    </row>
    <row r="21" spans="1:10" ht="29.1" customHeight="1" x14ac:dyDescent="0.25">
      <c r="A21" s="115" t="s">
        <v>39</v>
      </c>
      <c r="B21" s="115"/>
      <c r="C21" s="115"/>
      <c r="D21" s="115"/>
      <c r="E21" s="115"/>
      <c r="F21" s="115"/>
      <c r="G21" s="115"/>
      <c r="H21" s="115"/>
      <c r="I21" s="115"/>
      <c r="J21" s="115"/>
    </row>
    <row r="22" spans="1:10" ht="29.1" customHeight="1" x14ac:dyDescent="0.25">
      <c r="A22" s="115" t="s">
        <v>40</v>
      </c>
      <c r="B22" s="115"/>
      <c r="C22" s="115"/>
      <c r="D22" s="115"/>
      <c r="E22" s="115"/>
      <c r="F22" s="115"/>
      <c r="G22" s="115"/>
      <c r="H22" s="115"/>
      <c r="I22" s="115"/>
      <c r="J22" s="115"/>
    </row>
    <row r="23" spans="1:10" ht="29.1" customHeight="1" x14ac:dyDescent="0.25">
      <c r="A23" s="115" t="s">
        <v>41</v>
      </c>
      <c r="B23" s="115"/>
      <c r="C23" s="115"/>
      <c r="D23" s="115"/>
      <c r="E23" s="115"/>
      <c r="F23" s="115"/>
      <c r="G23" s="115"/>
      <c r="H23" s="115"/>
      <c r="I23" s="115"/>
      <c r="J23" s="115"/>
    </row>
    <row r="24" spans="1:10" ht="17.25" customHeight="1" x14ac:dyDescent="0.25">
      <c r="A24" s="116" t="s">
        <v>42</v>
      </c>
      <c r="B24" s="115"/>
      <c r="C24" s="115"/>
      <c r="D24" s="115"/>
      <c r="E24" s="115"/>
      <c r="F24" s="115"/>
      <c r="G24" s="115"/>
      <c r="H24" s="115"/>
      <c r="I24" s="115"/>
      <c r="J24" s="115"/>
    </row>
    <row r="25" spans="1:10" ht="42.75" customHeight="1" x14ac:dyDescent="0.25">
      <c r="A25" s="115" t="s">
        <v>43</v>
      </c>
      <c r="B25" s="115"/>
      <c r="C25" s="115"/>
      <c r="D25" s="115"/>
      <c r="E25" s="115"/>
      <c r="F25" s="115"/>
      <c r="G25" s="115"/>
      <c r="H25" s="115"/>
      <c r="I25" s="115"/>
      <c r="J25" s="115"/>
    </row>
    <row r="26" spans="1:10" ht="17.25" customHeight="1" x14ac:dyDescent="0.25">
      <c r="A26" s="115" t="s">
        <v>44</v>
      </c>
      <c r="B26" s="115"/>
      <c r="C26" s="115"/>
      <c r="D26" s="115"/>
      <c r="E26" s="115"/>
      <c r="F26" s="115"/>
      <c r="G26" s="115"/>
      <c r="H26" s="115"/>
      <c r="I26" s="115"/>
      <c r="J26" s="115"/>
    </row>
    <row r="27" spans="1:10" ht="32.25" customHeight="1" x14ac:dyDescent="0.25">
      <c r="A27" s="116" t="s">
        <v>45</v>
      </c>
      <c r="B27" s="115"/>
      <c r="C27" s="115"/>
      <c r="D27" s="115"/>
      <c r="E27" s="115"/>
      <c r="F27" s="115"/>
      <c r="G27" s="115"/>
      <c r="H27" s="115"/>
      <c r="I27" s="115"/>
      <c r="J27" s="115"/>
    </row>
    <row r="28" spans="1:10" ht="42" customHeight="1" x14ac:dyDescent="0.25">
      <c r="A28" s="116" t="s">
        <v>139</v>
      </c>
      <c r="B28" s="115"/>
      <c r="C28" s="115"/>
      <c r="D28" s="115"/>
      <c r="E28" s="115"/>
      <c r="F28" s="115"/>
      <c r="G28" s="115"/>
      <c r="H28" s="115"/>
      <c r="I28" s="115"/>
      <c r="J28" s="115"/>
    </row>
    <row r="29" spans="1:10" ht="17.25" customHeight="1" x14ac:dyDescent="0.25">
      <c r="A29" s="116" t="s">
        <v>46</v>
      </c>
      <c r="B29" s="115"/>
      <c r="C29" s="115"/>
      <c r="D29" s="115"/>
      <c r="E29" s="115"/>
      <c r="F29" s="115"/>
      <c r="G29" s="115"/>
      <c r="H29" s="115"/>
      <c r="I29" s="115"/>
      <c r="J29" s="115"/>
    </row>
    <row r="30" spans="1:10" ht="17.25" customHeight="1" x14ac:dyDescent="0.25">
      <c r="A30" s="116" t="s">
        <v>47</v>
      </c>
      <c r="B30" s="115"/>
      <c r="C30" s="115"/>
      <c r="D30" s="115"/>
      <c r="E30" s="115"/>
      <c r="F30" s="115"/>
      <c r="G30" s="115"/>
      <c r="H30" s="115"/>
      <c r="I30" s="115"/>
      <c r="J30" s="115"/>
    </row>
    <row r="31" spans="1:10" ht="17.25" customHeight="1" x14ac:dyDescent="0.25">
      <c r="A31" s="115" t="s">
        <v>48</v>
      </c>
      <c r="B31" s="115"/>
      <c r="C31" s="115"/>
      <c r="D31" s="115"/>
      <c r="E31" s="115"/>
      <c r="F31" s="115"/>
      <c r="G31" s="115"/>
      <c r="H31" s="115"/>
      <c r="I31" s="115"/>
      <c r="J31" s="115"/>
    </row>
    <row r="32" spans="1:10" ht="17.25" customHeight="1" x14ac:dyDescent="0.25">
      <c r="A32" s="115" t="s">
        <v>49</v>
      </c>
      <c r="B32" s="115"/>
      <c r="C32" s="115"/>
      <c r="D32" s="115"/>
      <c r="E32" s="115"/>
      <c r="F32" s="115"/>
      <c r="G32" s="115"/>
      <c r="H32" s="115"/>
      <c r="I32" s="115"/>
      <c r="J32" s="115"/>
    </row>
    <row r="33" spans="1:10" ht="45.75" customHeight="1" x14ac:dyDescent="0.25">
      <c r="A33" s="116" t="s">
        <v>50</v>
      </c>
      <c r="B33" s="115"/>
      <c r="C33" s="115"/>
      <c r="D33" s="115"/>
      <c r="E33" s="115"/>
      <c r="F33" s="115"/>
      <c r="G33" s="115"/>
      <c r="H33" s="115"/>
      <c r="I33" s="115"/>
      <c r="J33" s="115"/>
    </row>
  </sheetData>
  <sheetProtection algorithmName="SHA-512" hashValue="tKQOZ3LNkyT9QXECiwMu8XkNPF3uUZyy9TYNMhG4c8R5UdRtvzAY7RazclluHwTwo2vnvpDQs9eBQrz9jww5wg==" saltValue="KB29V9kvW/238jIPBVLcPA==" spinCount="100000" sheet="1" selectLockedCells="1"/>
  <mergeCells count="33">
    <mergeCell ref="A22:J22"/>
    <mergeCell ref="A12:J12"/>
    <mergeCell ref="A13:J13"/>
    <mergeCell ref="A14:J14"/>
    <mergeCell ref="A15:J15"/>
    <mergeCell ref="A17:J17"/>
    <mergeCell ref="A18:J18"/>
    <mergeCell ref="A19:J19"/>
    <mergeCell ref="A20:J20"/>
    <mergeCell ref="A21:J21"/>
    <mergeCell ref="A16:J16"/>
    <mergeCell ref="A32:J32"/>
    <mergeCell ref="A33:J33"/>
    <mergeCell ref="A23:J23"/>
    <mergeCell ref="A24:J24"/>
    <mergeCell ref="A25:J25"/>
    <mergeCell ref="A26:J26"/>
    <mergeCell ref="A27:J27"/>
    <mergeCell ref="A28:J28"/>
    <mergeCell ref="A29:J29"/>
    <mergeCell ref="A30:J30"/>
    <mergeCell ref="A31:J31"/>
    <mergeCell ref="A7:J7"/>
    <mergeCell ref="A9:J9"/>
    <mergeCell ref="A1:J1"/>
    <mergeCell ref="A2:J2"/>
    <mergeCell ref="A11:J11"/>
    <mergeCell ref="A6:J6"/>
    <mergeCell ref="A3:J3"/>
    <mergeCell ref="A4:J4"/>
    <mergeCell ref="A5:J5"/>
    <mergeCell ref="A8:J8"/>
    <mergeCell ref="A10:J10"/>
  </mergeCells>
  <pageMargins left="0.48993055555555554" right="0.7" top="0.75" bottom="0.75" header="0.3" footer="0.3"/>
  <pageSetup scale="68" fitToHeight="0" orientation="portrait" r:id="rId1"/>
  <rowBreaks count="1" manualBreakCount="1">
    <brk id="3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topLeftCell="A15" zoomScale="130" zoomScaleNormal="130" zoomScaleSheetLayoutView="50" zoomScalePageLayoutView="120" workbookViewId="0">
      <selection activeCell="A19" sqref="A19"/>
    </sheetView>
  </sheetViews>
  <sheetFormatPr defaultColWidth="9.140625" defaultRowHeight="12" x14ac:dyDescent="0.2"/>
  <cols>
    <col min="1" max="5" width="9.140625" style="31"/>
    <col min="6" max="6" width="2.5703125" style="31" customWidth="1"/>
    <col min="7" max="7" width="8" style="31" customWidth="1"/>
    <col min="8" max="8" width="7.7109375" style="31" customWidth="1"/>
    <col min="9" max="9" width="8" style="31" customWidth="1"/>
    <col min="10" max="10" width="7.7109375" style="31" customWidth="1"/>
    <col min="11" max="11" width="8.140625" style="31" customWidth="1"/>
    <col min="12" max="12" width="7.7109375" style="31" customWidth="1"/>
    <col min="13" max="14" width="7.5703125" style="31" customWidth="1"/>
    <col min="15" max="15" width="7.85546875" style="31" customWidth="1"/>
    <col min="16" max="17" width="7.7109375" style="31" customWidth="1"/>
    <col min="18" max="16384" width="9.140625" style="31"/>
  </cols>
  <sheetData>
    <row r="1" spans="1:17" ht="17.25" customHeight="1" thickBot="1" x14ac:dyDescent="0.3">
      <c r="A1" s="125" t="s">
        <v>150</v>
      </c>
      <c r="B1" s="125"/>
      <c r="C1" s="125"/>
      <c r="D1" s="125"/>
      <c r="E1" s="125"/>
      <c r="F1" s="125"/>
      <c r="G1" s="125"/>
      <c r="H1" s="125"/>
      <c r="I1" s="125"/>
      <c r="J1" s="125"/>
      <c r="K1" s="125"/>
      <c r="L1" s="125"/>
      <c r="M1" s="125"/>
      <c r="N1" s="125"/>
      <c r="O1" s="125"/>
      <c r="P1" s="125"/>
      <c r="Q1" s="125"/>
    </row>
    <row r="2" spans="1:17" ht="9" customHeight="1" x14ac:dyDescent="0.2">
      <c r="A2" s="126" t="s">
        <v>85</v>
      </c>
      <c r="B2" s="127"/>
      <c r="C2" s="130"/>
      <c r="D2" s="131"/>
      <c r="E2" s="134" t="s">
        <v>126</v>
      </c>
      <c r="F2" s="135"/>
      <c r="G2" s="135"/>
      <c r="H2" s="135"/>
      <c r="I2" s="138"/>
      <c r="J2" s="138"/>
      <c r="K2" s="138"/>
      <c r="L2" s="138"/>
      <c r="M2" s="138"/>
      <c r="N2" s="138"/>
      <c r="O2" s="138"/>
      <c r="P2" s="138"/>
      <c r="Q2" s="131"/>
    </row>
    <row r="3" spans="1:17" ht="7.5" customHeight="1" thickBot="1" x14ac:dyDescent="0.25">
      <c r="A3" s="128"/>
      <c r="B3" s="129"/>
      <c r="C3" s="132"/>
      <c r="D3" s="133"/>
      <c r="E3" s="136"/>
      <c r="F3" s="137"/>
      <c r="G3" s="137"/>
      <c r="H3" s="137"/>
      <c r="I3" s="139"/>
      <c r="J3" s="139"/>
      <c r="K3" s="139"/>
      <c r="L3" s="139"/>
      <c r="M3" s="139"/>
      <c r="N3" s="139"/>
      <c r="O3" s="139"/>
      <c r="P3" s="139"/>
      <c r="Q3" s="133"/>
    </row>
    <row r="4" spans="1:17" ht="3" customHeight="1" thickBot="1" x14ac:dyDescent="0.25">
      <c r="A4" s="123"/>
      <c r="B4" s="124"/>
      <c r="C4" s="124"/>
      <c r="D4" s="124"/>
      <c r="E4" s="124"/>
      <c r="F4" s="124"/>
      <c r="G4" s="124"/>
      <c r="H4" s="124"/>
      <c r="I4" s="124"/>
      <c r="J4" s="124"/>
      <c r="K4" s="124"/>
      <c r="L4" s="124"/>
      <c r="M4" s="124"/>
      <c r="N4" s="124"/>
      <c r="O4" s="124"/>
      <c r="P4" s="124"/>
      <c r="Q4" s="124"/>
    </row>
    <row r="5" spans="1:17" ht="12.75" thickBot="1" x14ac:dyDescent="0.25">
      <c r="A5" s="100"/>
      <c r="B5" s="144" t="s">
        <v>18</v>
      </c>
      <c r="C5" s="145"/>
      <c r="E5" s="102"/>
      <c r="F5" s="146" t="s">
        <v>17</v>
      </c>
      <c r="G5" s="146"/>
      <c r="H5" s="147"/>
    </row>
    <row r="6" spans="1:17" ht="3" customHeight="1" thickBot="1" x14ac:dyDescent="0.25"/>
    <row r="7" spans="1:17" ht="15.75" customHeight="1" thickBot="1" x14ac:dyDescent="0.25">
      <c r="A7" s="148" t="s">
        <v>86</v>
      </c>
      <c r="B7" s="146"/>
      <c r="C7" s="146"/>
      <c r="D7" s="146"/>
      <c r="E7" s="147"/>
      <c r="G7" s="149" t="s">
        <v>16</v>
      </c>
      <c r="H7" s="150"/>
      <c r="I7" s="150"/>
      <c r="J7" s="150"/>
      <c r="K7" s="150"/>
      <c r="L7" s="150"/>
      <c r="M7" s="150"/>
      <c r="N7" s="150"/>
      <c r="O7" s="150"/>
      <c r="P7" s="150"/>
      <c r="Q7" s="151"/>
    </row>
    <row r="8" spans="1:17" ht="15" customHeight="1" thickBot="1" x14ac:dyDescent="0.25">
      <c r="A8" s="152" t="s">
        <v>15</v>
      </c>
      <c r="B8" s="153"/>
      <c r="C8" s="153"/>
      <c r="D8" s="153"/>
      <c r="E8" s="154"/>
      <c r="G8" s="155" t="s">
        <v>151</v>
      </c>
      <c r="H8" s="156"/>
      <c r="I8" s="156"/>
      <c r="J8" s="156"/>
      <c r="K8" s="156"/>
      <c r="L8" s="156"/>
      <c r="M8" s="156"/>
      <c r="N8" s="156"/>
      <c r="O8" s="156"/>
      <c r="P8" s="156"/>
      <c r="Q8" s="157"/>
    </row>
    <row r="9" spans="1:17" ht="15" customHeight="1" thickBot="1" x14ac:dyDescent="0.25">
      <c r="A9" s="101"/>
      <c r="B9" s="158" t="s">
        <v>14</v>
      </c>
      <c r="C9" s="158"/>
      <c r="D9" s="158"/>
      <c r="E9" s="159"/>
      <c r="G9" s="160" t="s">
        <v>10</v>
      </c>
      <c r="H9" s="161"/>
      <c r="I9" s="162"/>
      <c r="J9" s="163" t="s">
        <v>4</v>
      </c>
      <c r="K9" s="164"/>
      <c r="L9" s="165"/>
      <c r="M9" s="166" t="s">
        <v>87</v>
      </c>
      <c r="N9" s="167"/>
      <c r="O9" s="168"/>
      <c r="P9" s="169" t="s">
        <v>88</v>
      </c>
      <c r="Q9" s="170"/>
    </row>
    <row r="10" spans="1:17" ht="15" customHeight="1" x14ac:dyDescent="0.2">
      <c r="A10" s="101"/>
      <c r="B10" s="32" t="s">
        <v>13</v>
      </c>
      <c r="C10" s="32"/>
      <c r="D10" s="32"/>
      <c r="E10" s="33"/>
      <c r="G10" s="177" t="s">
        <v>89</v>
      </c>
      <c r="H10" s="178"/>
      <c r="I10" s="34">
        <v>2.46</v>
      </c>
      <c r="J10" s="179" t="s">
        <v>89</v>
      </c>
      <c r="K10" s="180"/>
      <c r="L10" s="35">
        <v>4.5999999999999996</v>
      </c>
      <c r="M10" s="140" t="s">
        <v>89</v>
      </c>
      <c r="N10" s="141"/>
      <c r="O10" s="36">
        <v>1.26</v>
      </c>
      <c r="P10" s="142">
        <v>0.30499999999999999</v>
      </c>
      <c r="Q10" s="143"/>
    </row>
    <row r="11" spans="1:17" ht="15" customHeight="1" x14ac:dyDescent="0.2">
      <c r="A11" s="101"/>
      <c r="B11" s="158" t="s">
        <v>12</v>
      </c>
      <c r="C11" s="158"/>
      <c r="D11" s="158"/>
      <c r="E11" s="159"/>
      <c r="G11" s="181" t="s">
        <v>90</v>
      </c>
      <c r="H11" s="182"/>
      <c r="I11" s="37">
        <v>2.16</v>
      </c>
      <c r="J11" s="183" t="s">
        <v>90</v>
      </c>
      <c r="K11" s="184"/>
      <c r="L11" s="38">
        <v>4.2</v>
      </c>
      <c r="M11" s="187" t="s">
        <v>90</v>
      </c>
      <c r="N11" s="188"/>
      <c r="O11" s="39">
        <v>0.63</v>
      </c>
      <c r="P11" s="189"/>
      <c r="Q11" s="190"/>
    </row>
    <row r="12" spans="1:17" ht="15" customHeight="1" thickBot="1" x14ac:dyDescent="0.25">
      <c r="A12" s="103">
        <f>SUM(A9:A11)</f>
        <v>0</v>
      </c>
      <c r="B12" s="158" t="s">
        <v>91</v>
      </c>
      <c r="C12" s="158"/>
      <c r="D12" s="158"/>
      <c r="E12" s="159"/>
      <c r="G12" s="193" t="s">
        <v>92</v>
      </c>
      <c r="H12" s="194"/>
      <c r="I12" s="40">
        <v>0.4</v>
      </c>
      <c r="J12" s="195" t="s">
        <v>92</v>
      </c>
      <c r="K12" s="196"/>
      <c r="L12" s="41">
        <v>0.44</v>
      </c>
      <c r="M12" s="197" t="s">
        <v>92</v>
      </c>
      <c r="N12" s="198"/>
      <c r="O12" s="42">
        <v>0.11</v>
      </c>
      <c r="P12" s="191"/>
      <c r="Q12" s="192"/>
    </row>
    <row r="13" spans="1:17" x14ac:dyDescent="0.2">
      <c r="A13" s="43"/>
      <c r="B13" s="44"/>
      <c r="C13" s="44"/>
      <c r="D13" s="44"/>
      <c r="E13" s="45"/>
      <c r="G13" s="46" t="s">
        <v>9</v>
      </c>
      <c r="H13" s="47"/>
      <c r="I13" s="48"/>
      <c r="J13" s="49"/>
      <c r="K13" s="49"/>
      <c r="L13" s="49"/>
      <c r="M13" s="49"/>
      <c r="N13" s="49"/>
      <c r="O13" s="49"/>
      <c r="P13" s="49"/>
      <c r="Q13" s="49"/>
    </row>
    <row r="14" spans="1:17" ht="12.75" thickBot="1" x14ac:dyDescent="0.25">
      <c r="A14" s="171" t="s">
        <v>93</v>
      </c>
      <c r="B14" s="172"/>
      <c r="C14" s="172"/>
      <c r="D14" s="172"/>
      <c r="E14" s="173"/>
      <c r="G14" s="50" t="s">
        <v>8</v>
      </c>
      <c r="H14" s="51"/>
      <c r="I14" s="48"/>
      <c r="J14" s="51"/>
      <c r="K14" s="51"/>
      <c r="L14" s="51"/>
      <c r="M14" s="49"/>
      <c r="N14" s="49"/>
      <c r="O14" s="49"/>
      <c r="P14" s="49"/>
      <c r="Q14" s="49"/>
    </row>
    <row r="15" spans="1:17" ht="15" customHeight="1" x14ac:dyDescent="0.2">
      <c r="A15" s="104">
        <f>ROUNDUP(0.619694473*A12,0)</f>
        <v>0</v>
      </c>
      <c r="B15" s="185" t="s">
        <v>127</v>
      </c>
      <c r="C15" s="185"/>
      <c r="D15" s="185"/>
      <c r="E15" s="186"/>
      <c r="G15" s="52" t="s">
        <v>94</v>
      </c>
      <c r="H15" s="53"/>
      <c r="I15" s="54">
        <f>A9</f>
        <v>0</v>
      </c>
      <c r="J15" s="55" t="s">
        <v>95</v>
      </c>
      <c r="K15" s="174" t="s">
        <v>96</v>
      </c>
      <c r="L15" s="174"/>
      <c r="M15" s="56">
        <f>A12</f>
        <v>0</v>
      </c>
      <c r="N15" s="55" t="s">
        <v>0</v>
      </c>
      <c r="O15" s="57">
        <f>IFERROR(I15/M15,0)</f>
        <v>0</v>
      </c>
      <c r="P15" s="49"/>
      <c r="Q15" s="49"/>
    </row>
    <row r="16" spans="1:17" ht="15" customHeight="1" x14ac:dyDescent="0.2">
      <c r="A16" s="43"/>
      <c r="B16" s="185"/>
      <c r="C16" s="185"/>
      <c r="D16" s="185"/>
      <c r="E16" s="186"/>
      <c r="G16" s="58" t="s">
        <v>97</v>
      </c>
      <c r="H16" s="59"/>
      <c r="I16" s="60">
        <f>A10</f>
        <v>0</v>
      </c>
      <c r="J16" s="61" t="s">
        <v>95</v>
      </c>
      <c r="K16" s="175" t="s">
        <v>96</v>
      </c>
      <c r="L16" s="175"/>
      <c r="M16" s="62">
        <f>A12</f>
        <v>0</v>
      </c>
      <c r="N16" s="61" t="s">
        <v>0</v>
      </c>
      <c r="O16" s="63">
        <f>IFERROR(I16/M16,0)</f>
        <v>0</v>
      </c>
      <c r="Q16" s="49"/>
    </row>
    <row r="17" spans="1:17" ht="15" customHeight="1" thickBot="1" x14ac:dyDescent="0.25">
      <c r="A17" s="43"/>
      <c r="B17" s="44"/>
      <c r="C17" s="44"/>
      <c r="D17" s="44"/>
      <c r="E17" s="45"/>
      <c r="G17" s="64" t="s">
        <v>98</v>
      </c>
      <c r="H17" s="65"/>
      <c r="I17" s="66">
        <f>A11</f>
        <v>0</v>
      </c>
      <c r="J17" s="67" t="s">
        <v>95</v>
      </c>
      <c r="K17" s="176" t="s">
        <v>96</v>
      </c>
      <c r="L17" s="176"/>
      <c r="M17" s="68">
        <f>A12</f>
        <v>0</v>
      </c>
      <c r="N17" s="67" t="s">
        <v>0</v>
      </c>
      <c r="O17" s="69">
        <f>IFERROR(I17/M17,0)</f>
        <v>0</v>
      </c>
      <c r="P17" s="49"/>
      <c r="Q17" s="49"/>
    </row>
    <row r="18" spans="1:17" ht="15" customHeight="1" x14ac:dyDescent="0.2">
      <c r="A18" s="70" t="s">
        <v>11</v>
      </c>
      <c r="B18" s="44"/>
      <c r="C18" s="44"/>
      <c r="D18" s="44"/>
      <c r="E18" s="45"/>
      <c r="G18" s="46" t="s">
        <v>7</v>
      </c>
      <c r="H18" s="46"/>
      <c r="I18" s="46"/>
      <c r="J18" s="46"/>
      <c r="K18" s="46"/>
      <c r="L18" s="46"/>
      <c r="M18" s="46"/>
      <c r="N18" s="46"/>
      <c r="O18" s="46"/>
      <c r="P18" s="46"/>
      <c r="Q18" s="46"/>
    </row>
    <row r="19" spans="1:17" ht="15" customHeight="1" x14ac:dyDescent="0.2">
      <c r="A19" s="101"/>
      <c r="B19" s="44" t="s">
        <v>20</v>
      </c>
      <c r="C19" s="44"/>
      <c r="D19" s="44"/>
      <c r="E19" s="45"/>
      <c r="G19" s="199" t="s">
        <v>130</v>
      </c>
      <c r="H19" s="199"/>
      <c r="I19" s="199"/>
      <c r="J19" s="199"/>
      <c r="K19" s="199"/>
      <c r="L19" s="199"/>
      <c r="M19" s="199"/>
      <c r="N19" s="199"/>
      <c r="O19" s="199"/>
      <c r="P19" s="199"/>
      <c r="Q19" s="199"/>
    </row>
    <row r="20" spans="1:17" ht="15" customHeight="1" thickBot="1" x14ac:dyDescent="0.25">
      <c r="A20" s="103">
        <f>(A19*51)/12</f>
        <v>0</v>
      </c>
      <c r="B20" s="44" t="s">
        <v>129</v>
      </c>
      <c r="C20" s="44"/>
      <c r="D20" s="44"/>
      <c r="E20" s="45"/>
      <c r="G20" s="200"/>
      <c r="H20" s="200"/>
      <c r="I20" s="200"/>
      <c r="J20" s="200"/>
      <c r="K20" s="200"/>
      <c r="L20" s="200"/>
      <c r="M20" s="200"/>
      <c r="N20" s="200"/>
      <c r="O20" s="200"/>
      <c r="P20" s="200"/>
      <c r="Q20" s="200"/>
    </row>
    <row r="21" spans="1:17" ht="15" customHeight="1" x14ac:dyDescent="0.2">
      <c r="A21" s="101"/>
      <c r="B21" s="44" t="s">
        <v>99</v>
      </c>
      <c r="C21" s="44"/>
      <c r="D21" s="44"/>
      <c r="E21" s="45"/>
      <c r="G21" s="71" t="s">
        <v>100</v>
      </c>
      <c r="H21" s="202" t="s">
        <v>6</v>
      </c>
      <c r="I21" s="202"/>
      <c r="J21" s="72" t="s">
        <v>5</v>
      </c>
      <c r="K21" s="72"/>
      <c r="L21" s="202" t="s">
        <v>101</v>
      </c>
      <c r="M21" s="202"/>
      <c r="N21" s="73" t="s">
        <v>3</v>
      </c>
      <c r="O21" s="203" t="s">
        <v>2</v>
      </c>
      <c r="P21" s="203"/>
      <c r="Q21" s="204"/>
    </row>
    <row r="22" spans="1:17" ht="15" customHeight="1" x14ac:dyDescent="0.2">
      <c r="A22" s="43"/>
      <c r="B22" s="44"/>
      <c r="C22" s="44"/>
      <c r="D22" s="44"/>
      <c r="E22" s="45"/>
      <c r="G22" s="74" t="s">
        <v>102</v>
      </c>
      <c r="H22" s="75">
        <f>O15</f>
        <v>0</v>
      </c>
      <c r="I22" s="76" t="s">
        <v>103</v>
      </c>
      <c r="J22" s="77">
        <f>A33</f>
        <v>0</v>
      </c>
      <c r="K22" s="76" t="s">
        <v>0</v>
      </c>
      <c r="L22" s="76">
        <f>ROUND(H22*J22,0)</f>
        <v>0</v>
      </c>
      <c r="M22" s="76" t="s">
        <v>103</v>
      </c>
      <c r="N22" s="78">
        <f>I10</f>
        <v>2.46</v>
      </c>
      <c r="O22" s="76" t="s">
        <v>0</v>
      </c>
      <c r="P22" s="205">
        <f>ROUNDDOWN(L22*N22,2)</f>
        <v>0</v>
      </c>
      <c r="Q22" s="206"/>
    </row>
    <row r="23" spans="1:17" ht="15" customHeight="1" x14ac:dyDescent="0.2">
      <c r="A23" s="171" t="s">
        <v>137</v>
      </c>
      <c r="B23" s="172"/>
      <c r="C23" s="172"/>
      <c r="D23" s="172"/>
      <c r="E23" s="173"/>
      <c r="G23" s="79" t="s">
        <v>104</v>
      </c>
      <c r="H23" s="80">
        <f>O16</f>
        <v>0</v>
      </c>
      <c r="I23" s="81" t="s">
        <v>103</v>
      </c>
      <c r="J23" s="82">
        <f>A33</f>
        <v>0</v>
      </c>
      <c r="K23" s="81" t="s">
        <v>0</v>
      </c>
      <c r="L23" s="76">
        <f>ROUND(H23*J23,0)</f>
        <v>0</v>
      </c>
      <c r="M23" s="81" t="s">
        <v>103</v>
      </c>
      <c r="N23" s="83">
        <f>I11</f>
        <v>2.16</v>
      </c>
      <c r="O23" s="76" t="s">
        <v>0</v>
      </c>
      <c r="P23" s="205">
        <f>ROUNDDOWN(L23*N23,2)</f>
        <v>0</v>
      </c>
      <c r="Q23" s="206"/>
    </row>
    <row r="24" spans="1:17" ht="15" customHeight="1" x14ac:dyDescent="0.2">
      <c r="A24" s="101"/>
      <c r="B24" s="44" t="s">
        <v>105</v>
      </c>
      <c r="C24" s="44"/>
      <c r="D24" s="44"/>
      <c r="E24" s="45"/>
      <c r="G24" s="74" t="s">
        <v>106</v>
      </c>
      <c r="H24" s="84">
        <f>O17</f>
        <v>0</v>
      </c>
      <c r="I24" s="76" t="s">
        <v>103</v>
      </c>
      <c r="J24" s="77">
        <f>A33</f>
        <v>0</v>
      </c>
      <c r="K24" s="76" t="s">
        <v>0</v>
      </c>
      <c r="L24" s="76">
        <f t="shared" ref="L24" si="0">ROUND(H24*J24,0)</f>
        <v>0</v>
      </c>
      <c r="M24" s="76" t="s">
        <v>103</v>
      </c>
      <c r="N24" s="78">
        <f>I12</f>
        <v>0.4</v>
      </c>
      <c r="O24" s="76" t="s">
        <v>0</v>
      </c>
      <c r="P24" s="205">
        <f>ROUNDDOWN(L24*N24,2)</f>
        <v>0</v>
      </c>
      <c r="Q24" s="206"/>
    </row>
    <row r="25" spans="1:17" ht="15" customHeight="1" thickBot="1" x14ac:dyDescent="0.25">
      <c r="A25" s="101"/>
      <c r="B25" s="44" t="s">
        <v>138</v>
      </c>
      <c r="C25" s="44"/>
      <c r="D25" s="44"/>
      <c r="E25" s="45"/>
      <c r="G25" s="85" t="s">
        <v>107</v>
      </c>
      <c r="H25" s="86"/>
      <c r="I25" s="86"/>
      <c r="J25" s="86"/>
      <c r="K25" s="86"/>
      <c r="L25" s="87">
        <f>SUM(L22:L24)</f>
        <v>0</v>
      </c>
      <c r="M25" s="88"/>
      <c r="N25" s="88"/>
      <c r="O25" s="88"/>
      <c r="P25" s="207">
        <f>SUM(P22:Q24)</f>
        <v>0</v>
      </c>
      <c r="Q25" s="208"/>
    </row>
    <row r="26" spans="1:17" ht="15" customHeight="1" x14ac:dyDescent="0.2">
      <c r="A26" s="101"/>
      <c r="B26" s="44" t="s">
        <v>108</v>
      </c>
      <c r="C26" s="44"/>
      <c r="D26" s="44"/>
      <c r="E26" s="45"/>
      <c r="G26" s="107" t="s">
        <v>109</v>
      </c>
      <c r="H26" s="201" t="s">
        <v>6</v>
      </c>
      <c r="I26" s="201"/>
      <c r="J26" s="72" t="s">
        <v>5</v>
      </c>
      <c r="K26" s="72"/>
      <c r="L26" s="202" t="s">
        <v>101</v>
      </c>
      <c r="M26" s="202"/>
      <c r="N26" s="73" t="s">
        <v>3</v>
      </c>
      <c r="O26" s="203" t="s">
        <v>2</v>
      </c>
      <c r="P26" s="203"/>
      <c r="Q26" s="204"/>
    </row>
    <row r="27" spans="1:17" ht="15" customHeight="1" x14ac:dyDescent="0.2">
      <c r="A27" s="101"/>
      <c r="B27" s="44" t="s">
        <v>110</v>
      </c>
      <c r="C27" s="44"/>
      <c r="D27" s="44"/>
      <c r="E27" s="45"/>
      <c r="G27" s="74" t="s">
        <v>102</v>
      </c>
      <c r="H27" s="75">
        <f>O15</f>
        <v>0</v>
      </c>
      <c r="I27" s="76" t="s">
        <v>103</v>
      </c>
      <c r="J27" s="77">
        <f>A35+A37</f>
        <v>0</v>
      </c>
      <c r="K27" s="76" t="s">
        <v>0</v>
      </c>
      <c r="L27" s="76">
        <f>ROUND(H27*J27,0)</f>
        <v>0</v>
      </c>
      <c r="M27" s="76" t="s">
        <v>103</v>
      </c>
      <c r="N27" s="78">
        <f>L10</f>
        <v>4.5999999999999996</v>
      </c>
      <c r="O27" s="76" t="s">
        <v>0</v>
      </c>
      <c r="P27" s="205">
        <f>ROUNDDOWN(L27*N27,2)</f>
        <v>0</v>
      </c>
      <c r="Q27" s="206"/>
    </row>
    <row r="28" spans="1:17" ht="15" customHeight="1" x14ac:dyDescent="0.2">
      <c r="A28" s="101"/>
      <c r="B28" s="44" t="s">
        <v>111</v>
      </c>
      <c r="C28" s="44"/>
      <c r="D28" s="44"/>
      <c r="E28" s="45"/>
      <c r="G28" s="79" t="s">
        <v>104</v>
      </c>
      <c r="H28" s="80">
        <f>O16</f>
        <v>0</v>
      </c>
      <c r="I28" s="81" t="s">
        <v>103</v>
      </c>
      <c r="J28" s="82">
        <f>A35+A37</f>
        <v>0</v>
      </c>
      <c r="K28" s="81" t="s">
        <v>0</v>
      </c>
      <c r="L28" s="76">
        <f t="shared" ref="L28:L29" si="1">ROUND(H28*J28,0)</f>
        <v>0</v>
      </c>
      <c r="M28" s="81" t="s">
        <v>103</v>
      </c>
      <c r="N28" s="83">
        <f>L11</f>
        <v>4.2</v>
      </c>
      <c r="O28" s="76" t="s">
        <v>0</v>
      </c>
      <c r="P28" s="205">
        <f t="shared" ref="P28:P29" si="2">ROUNDDOWN(L28*N28,2)</f>
        <v>0</v>
      </c>
      <c r="Q28" s="206"/>
    </row>
    <row r="29" spans="1:17" ht="15" customHeight="1" x14ac:dyDescent="0.2">
      <c r="A29" s="101"/>
      <c r="B29" s="44" t="s">
        <v>112</v>
      </c>
      <c r="C29" s="44"/>
      <c r="D29" s="44"/>
      <c r="E29" s="45"/>
      <c r="G29" s="74" t="s">
        <v>106</v>
      </c>
      <c r="H29" s="84">
        <f>O17</f>
        <v>0</v>
      </c>
      <c r="I29" s="76" t="s">
        <v>103</v>
      </c>
      <c r="J29" s="77">
        <f>A35+A37</f>
        <v>0</v>
      </c>
      <c r="K29" s="76" t="s">
        <v>0</v>
      </c>
      <c r="L29" s="76">
        <f t="shared" si="1"/>
        <v>0</v>
      </c>
      <c r="M29" s="76" t="s">
        <v>103</v>
      </c>
      <c r="N29" s="78">
        <f>L12</f>
        <v>0.44</v>
      </c>
      <c r="O29" s="76" t="s">
        <v>0</v>
      </c>
      <c r="P29" s="205">
        <f t="shared" si="2"/>
        <v>0</v>
      </c>
      <c r="Q29" s="206"/>
    </row>
    <row r="30" spans="1:17" ht="15" customHeight="1" thickBot="1" x14ac:dyDescent="0.25">
      <c r="A30" s="43"/>
      <c r="B30" s="44"/>
      <c r="C30" s="44"/>
      <c r="D30" s="44"/>
      <c r="E30" s="45"/>
      <c r="G30" s="85" t="s">
        <v>113</v>
      </c>
      <c r="H30" s="86"/>
      <c r="I30" s="86"/>
      <c r="J30" s="86"/>
      <c r="K30" s="86"/>
      <c r="L30" s="87">
        <f>SUM(L27:L29)</f>
        <v>0</v>
      </c>
      <c r="M30" s="88"/>
      <c r="N30" s="88"/>
      <c r="O30" s="88"/>
      <c r="P30" s="207">
        <f>SUM(P27:Q29)</f>
        <v>0</v>
      </c>
      <c r="Q30" s="208"/>
    </row>
    <row r="31" spans="1:17" ht="15" customHeight="1" x14ac:dyDescent="0.2">
      <c r="A31" s="117" t="s">
        <v>128</v>
      </c>
      <c r="B31" s="118"/>
      <c r="C31" s="118"/>
      <c r="D31" s="118"/>
      <c r="E31" s="119"/>
      <c r="G31" s="107" t="s">
        <v>87</v>
      </c>
      <c r="H31" s="201" t="s">
        <v>6</v>
      </c>
      <c r="I31" s="201"/>
      <c r="J31" s="72" t="s">
        <v>5</v>
      </c>
      <c r="K31" s="72"/>
      <c r="L31" s="202" t="s">
        <v>101</v>
      </c>
      <c r="M31" s="202"/>
      <c r="N31" s="73" t="s">
        <v>3</v>
      </c>
      <c r="O31" s="203" t="s">
        <v>2</v>
      </c>
      <c r="P31" s="203"/>
      <c r="Q31" s="204"/>
    </row>
    <row r="32" spans="1:17" ht="15" customHeight="1" x14ac:dyDescent="0.2">
      <c r="A32" s="117"/>
      <c r="B32" s="118"/>
      <c r="C32" s="118"/>
      <c r="D32" s="118"/>
      <c r="E32" s="119"/>
      <c r="G32" s="74" t="s">
        <v>102</v>
      </c>
      <c r="H32" s="75">
        <f>O15</f>
        <v>0</v>
      </c>
      <c r="I32" s="76" t="s">
        <v>103</v>
      </c>
      <c r="J32" s="77">
        <f>A34+A36+A38</f>
        <v>0</v>
      </c>
      <c r="K32" s="76" t="s">
        <v>0</v>
      </c>
      <c r="L32" s="76">
        <f>ROUND(H32*J32,0)</f>
        <v>0</v>
      </c>
      <c r="M32" s="76" t="s">
        <v>103</v>
      </c>
      <c r="N32" s="78">
        <f>O10</f>
        <v>1.26</v>
      </c>
      <c r="O32" s="76" t="s">
        <v>0</v>
      </c>
      <c r="P32" s="205">
        <f>ROUNDDOWN(L32*N32,2)</f>
        <v>0</v>
      </c>
      <c r="Q32" s="206"/>
    </row>
    <row r="33" spans="1:17" ht="15" customHeight="1" x14ac:dyDescent="0.2">
      <c r="A33" s="105">
        <f>IF(A24&lt;&gt;"Y","0",$A$15*$A$20)*0.6023059240054</f>
        <v>0</v>
      </c>
      <c r="B33" s="44" t="s">
        <v>10</v>
      </c>
      <c r="C33" s="44"/>
      <c r="D33" s="44"/>
      <c r="E33" s="45"/>
      <c r="G33" s="79" t="s">
        <v>104</v>
      </c>
      <c r="H33" s="80">
        <f>O16</f>
        <v>0</v>
      </c>
      <c r="I33" s="81" t="s">
        <v>103</v>
      </c>
      <c r="J33" s="82">
        <f>A34+A36+A38</f>
        <v>0</v>
      </c>
      <c r="K33" s="81" t="s">
        <v>0</v>
      </c>
      <c r="L33" s="76">
        <f>ROUND(H33*J33,0)</f>
        <v>0</v>
      </c>
      <c r="M33" s="81" t="s">
        <v>103</v>
      </c>
      <c r="N33" s="83">
        <f>O11</f>
        <v>0.63</v>
      </c>
      <c r="O33" s="76" t="s">
        <v>0</v>
      </c>
      <c r="P33" s="205">
        <f t="shared" ref="P33:P34" si="3">ROUNDDOWN(L33*N33,2)</f>
        <v>0</v>
      </c>
      <c r="Q33" s="206"/>
    </row>
    <row r="34" spans="1:17" ht="15" customHeight="1" x14ac:dyDescent="0.2">
      <c r="A34" s="105">
        <f>IF(A25&lt;&gt;"Y","0",$A$15*$A$20)*0.6907048681409</f>
        <v>0</v>
      </c>
      <c r="B34" s="44" t="s">
        <v>132</v>
      </c>
      <c r="C34" s="44"/>
      <c r="D34" s="44"/>
      <c r="E34" s="45"/>
      <c r="G34" s="74" t="s">
        <v>106</v>
      </c>
      <c r="H34" s="84">
        <f>O17</f>
        <v>0</v>
      </c>
      <c r="I34" s="76" t="s">
        <v>103</v>
      </c>
      <c r="J34" s="77">
        <f>A34+A36+A38</f>
        <v>0</v>
      </c>
      <c r="K34" s="76" t="s">
        <v>0</v>
      </c>
      <c r="L34" s="76">
        <f t="shared" ref="L34" si="4">ROUND(H34*J34,0)</f>
        <v>0</v>
      </c>
      <c r="M34" s="76" t="s">
        <v>103</v>
      </c>
      <c r="N34" s="78">
        <f>O12</f>
        <v>0.11</v>
      </c>
      <c r="O34" s="76" t="s">
        <v>0</v>
      </c>
      <c r="P34" s="205">
        <f t="shared" si="3"/>
        <v>0</v>
      </c>
      <c r="Q34" s="206"/>
    </row>
    <row r="35" spans="1:17" ht="15" customHeight="1" thickBot="1" x14ac:dyDescent="0.25">
      <c r="A35" s="105">
        <f>IF(A26&lt;&gt;"Y","0",$A$15*$A$20)*0.6842166137574</f>
        <v>0</v>
      </c>
      <c r="B35" s="44" t="s">
        <v>133</v>
      </c>
      <c r="C35" s="44"/>
      <c r="D35" s="44"/>
      <c r="E35" s="45"/>
      <c r="G35" s="85" t="s">
        <v>114</v>
      </c>
      <c r="H35" s="86"/>
      <c r="I35" s="86"/>
      <c r="J35" s="86"/>
      <c r="K35" s="86"/>
      <c r="L35" s="87">
        <f>SUM(L32:L34)</f>
        <v>0</v>
      </c>
      <c r="M35" s="88"/>
      <c r="N35" s="88"/>
      <c r="O35" s="88"/>
      <c r="P35" s="207">
        <f>SUM(P32:Q34)</f>
        <v>0</v>
      </c>
      <c r="Q35" s="208"/>
    </row>
    <row r="36" spans="1:17" ht="15" customHeight="1" x14ac:dyDescent="0.2">
      <c r="A36" s="105">
        <f>IF(A27&lt;&gt;"Y","0",$A$15*$A$20)*0.7525491941858</f>
        <v>0</v>
      </c>
      <c r="B36" s="44" t="s">
        <v>134</v>
      </c>
      <c r="C36" s="44"/>
      <c r="D36" s="44"/>
      <c r="E36" s="45"/>
      <c r="G36" s="211" t="s">
        <v>1</v>
      </c>
      <c r="H36" s="212"/>
      <c r="I36" s="212"/>
      <c r="J36" s="212"/>
      <c r="K36" s="212"/>
      <c r="L36" s="212"/>
      <c r="M36" s="212"/>
      <c r="N36" s="213"/>
    </row>
    <row r="37" spans="1:17" ht="15" customHeight="1" x14ac:dyDescent="0.2">
      <c r="A37" s="105">
        <f>IF(A28&lt;&gt;"Y","0",$A$15*$A$20)*0.502401832911</f>
        <v>0</v>
      </c>
      <c r="B37" s="44" t="s">
        <v>135</v>
      </c>
      <c r="C37" s="44"/>
      <c r="D37" s="44"/>
      <c r="E37" s="45"/>
      <c r="G37" s="89" t="s">
        <v>115</v>
      </c>
      <c r="H37" s="90">
        <f>A35</f>
        <v>0</v>
      </c>
      <c r="I37" s="91" t="s">
        <v>103</v>
      </c>
      <c r="J37" s="209">
        <f>P10</f>
        <v>0.30499999999999999</v>
      </c>
      <c r="K37" s="209"/>
      <c r="L37" s="92"/>
      <c r="M37" s="210">
        <f>ROUNDDOWN(H37*J37,2)</f>
        <v>0</v>
      </c>
      <c r="N37" s="210"/>
      <c r="O37" s="49"/>
      <c r="P37" s="49"/>
      <c r="Q37" s="49"/>
    </row>
    <row r="38" spans="1:17" ht="15" customHeight="1" thickBot="1" x14ac:dyDescent="0.25">
      <c r="A38" s="106">
        <f>IF(A29&lt;&gt;"Y","0",$A$15*$A$20)*0.4859884062328</f>
        <v>0</v>
      </c>
      <c r="B38" s="93" t="s">
        <v>136</v>
      </c>
      <c r="C38" s="93"/>
      <c r="D38" s="93"/>
      <c r="E38" s="94"/>
      <c r="G38" s="89" t="s">
        <v>116</v>
      </c>
      <c r="H38" s="90">
        <f>A37</f>
        <v>0</v>
      </c>
      <c r="I38" s="91" t="s">
        <v>103</v>
      </c>
      <c r="J38" s="209">
        <f>P10</f>
        <v>0.30499999999999999</v>
      </c>
      <c r="K38" s="209"/>
      <c r="L38" s="92"/>
      <c r="M38" s="210">
        <f>ROUNDDOWN(H38*J38,2)</f>
        <v>0</v>
      </c>
      <c r="N38" s="210"/>
      <c r="O38" s="49"/>
      <c r="P38" s="49"/>
      <c r="Q38" s="49"/>
    </row>
    <row r="39" spans="1:17" ht="12" customHeight="1" thickBot="1" x14ac:dyDescent="0.25">
      <c r="A39" s="214" t="s">
        <v>117</v>
      </c>
      <c r="B39" s="214"/>
      <c r="C39" s="214"/>
      <c r="D39" s="214"/>
      <c r="E39" s="214"/>
      <c r="G39" s="95"/>
      <c r="H39" s="96"/>
      <c r="I39" s="97"/>
      <c r="J39" s="96"/>
      <c r="K39" s="96"/>
      <c r="L39" s="98"/>
      <c r="M39" s="215">
        <f>SUM(M37:M38)</f>
        <v>0</v>
      </c>
      <c r="N39" s="216"/>
      <c r="O39" s="49"/>
      <c r="P39" s="49"/>
      <c r="Q39" s="49"/>
    </row>
    <row r="40" spans="1:17" ht="5.25" customHeight="1" thickBot="1" x14ac:dyDescent="0.25">
      <c r="A40" s="214"/>
      <c r="B40" s="214"/>
      <c r="C40" s="214"/>
      <c r="D40" s="214"/>
      <c r="E40" s="214"/>
      <c r="M40" s="49"/>
      <c r="N40" s="49"/>
      <c r="O40" s="49"/>
      <c r="P40" s="49"/>
      <c r="Q40" s="49"/>
    </row>
    <row r="41" spans="1:17" ht="15" customHeight="1" thickBot="1" x14ac:dyDescent="0.25">
      <c r="A41" s="214"/>
      <c r="B41" s="214"/>
      <c r="C41" s="214"/>
      <c r="D41" s="214"/>
      <c r="E41" s="214"/>
      <c r="G41" s="120" t="s">
        <v>118</v>
      </c>
      <c r="H41" s="121"/>
      <c r="I41" s="122"/>
      <c r="J41" s="217">
        <f>A21*(P25+P30+P35)</f>
        <v>0</v>
      </c>
      <c r="K41" s="218"/>
      <c r="L41" s="44"/>
      <c r="M41" s="120" t="s">
        <v>119</v>
      </c>
      <c r="N41" s="121"/>
      <c r="O41" s="122"/>
      <c r="P41" s="219">
        <f>J41+J42</f>
        <v>0</v>
      </c>
      <c r="Q41" s="220"/>
    </row>
    <row r="42" spans="1:17" ht="15" customHeight="1" x14ac:dyDescent="0.2">
      <c r="A42" s="214"/>
      <c r="B42" s="214"/>
      <c r="C42" s="214"/>
      <c r="D42" s="214"/>
      <c r="E42" s="214"/>
      <c r="G42" s="221" t="s">
        <v>120</v>
      </c>
      <c r="H42" s="222"/>
      <c r="I42" s="223"/>
      <c r="J42" s="227">
        <f>M39*A21</f>
        <v>0</v>
      </c>
      <c r="K42" s="228"/>
      <c r="L42" s="44"/>
      <c r="M42" s="231" t="s">
        <v>131</v>
      </c>
      <c r="N42" s="232"/>
      <c r="O42" s="233"/>
      <c r="P42" s="227">
        <f>ROUND(P41,0)</f>
        <v>0</v>
      </c>
      <c r="Q42" s="228"/>
    </row>
    <row r="43" spans="1:17" ht="15.75" customHeight="1" thickBot="1" x14ac:dyDescent="0.25">
      <c r="A43" s="214"/>
      <c r="B43" s="214"/>
      <c r="C43" s="214"/>
      <c r="D43" s="214"/>
      <c r="E43" s="214"/>
      <c r="G43" s="224"/>
      <c r="H43" s="225"/>
      <c r="I43" s="226"/>
      <c r="J43" s="229"/>
      <c r="K43" s="230"/>
      <c r="L43" s="44"/>
      <c r="M43" s="234"/>
      <c r="N43" s="235"/>
      <c r="O43" s="236"/>
      <c r="P43" s="229"/>
      <c r="Q43" s="230"/>
    </row>
  </sheetData>
  <sheetProtection algorithmName="SHA-512" hashValue="Dre5MB3MUA9pdnwDxzt+/BcD/cIx9lTOSwzWf00m6i3fRdnaqw2vekoI4ZKG00Gg2Zn2u8AZo43bkt2VzeTzAw==" saltValue="xARP5Ft0M3+DoqAI1bUa5Q==" spinCount="100000" sheet="1" selectLockedCells="1"/>
  <mergeCells count="74">
    <mergeCell ref="P41:Q41"/>
    <mergeCell ref="G42:I43"/>
    <mergeCell ref="J42:K43"/>
    <mergeCell ref="M42:O43"/>
    <mergeCell ref="P42:Q43"/>
    <mergeCell ref="J38:K38"/>
    <mergeCell ref="M38:N38"/>
    <mergeCell ref="A39:E43"/>
    <mergeCell ref="M39:N39"/>
    <mergeCell ref="G41:I41"/>
    <mergeCell ref="J41:K41"/>
    <mergeCell ref="J37:K37"/>
    <mergeCell ref="M37:N37"/>
    <mergeCell ref="P27:Q27"/>
    <mergeCell ref="P28:Q28"/>
    <mergeCell ref="P29:Q29"/>
    <mergeCell ref="P30:Q30"/>
    <mergeCell ref="P32:Q32"/>
    <mergeCell ref="P33:Q33"/>
    <mergeCell ref="P34:Q34"/>
    <mergeCell ref="P35:Q35"/>
    <mergeCell ref="G36:N36"/>
    <mergeCell ref="A23:E23"/>
    <mergeCell ref="P23:Q23"/>
    <mergeCell ref="P24:Q24"/>
    <mergeCell ref="P25:Q25"/>
    <mergeCell ref="H26:I26"/>
    <mergeCell ref="L26:M26"/>
    <mergeCell ref="O26:Q26"/>
    <mergeCell ref="G19:Q20"/>
    <mergeCell ref="H31:I31"/>
    <mergeCell ref="L31:M31"/>
    <mergeCell ref="O31:Q31"/>
    <mergeCell ref="P22:Q22"/>
    <mergeCell ref="H21:I21"/>
    <mergeCell ref="L21:M21"/>
    <mergeCell ref="O21:Q21"/>
    <mergeCell ref="M11:N11"/>
    <mergeCell ref="P11:Q12"/>
    <mergeCell ref="B12:E12"/>
    <mergeCell ref="G12:H12"/>
    <mergeCell ref="J12:K12"/>
    <mergeCell ref="M12:N12"/>
    <mergeCell ref="A14:E14"/>
    <mergeCell ref="K15:L15"/>
    <mergeCell ref="K16:L16"/>
    <mergeCell ref="K17:L17"/>
    <mergeCell ref="G10:H10"/>
    <mergeCell ref="J10:K10"/>
    <mergeCell ref="B11:E11"/>
    <mergeCell ref="G11:H11"/>
    <mergeCell ref="J11:K11"/>
    <mergeCell ref="B15:E16"/>
    <mergeCell ref="B9:E9"/>
    <mergeCell ref="G9:I9"/>
    <mergeCell ref="J9:L9"/>
    <mergeCell ref="M9:O9"/>
    <mergeCell ref="P9:Q9"/>
    <mergeCell ref="A31:E32"/>
    <mergeCell ref="M41:O41"/>
    <mergeCell ref="A4:Q4"/>
    <mergeCell ref="A1:Q1"/>
    <mergeCell ref="A2:B3"/>
    <mergeCell ref="C2:D3"/>
    <mergeCell ref="E2:H3"/>
    <mergeCell ref="I2:Q3"/>
    <mergeCell ref="M10:N10"/>
    <mergeCell ref="P10:Q10"/>
    <mergeCell ref="B5:C5"/>
    <mergeCell ref="F5:H5"/>
    <mergeCell ref="A7:E7"/>
    <mergeCell ref="G7:Q7"/>
    <mergeCell ref="A8:E8"/>
    <mergeCell ref="G8:Q8"/>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9:A11" xr:uid="{B7592C39-9A5C-4E93-9C0A-CDCAAED734E0}">
      <formula1>0</formula1>
      <formula2>100000</formula2>
    </dataValidation>
    <dataValidation type="whole" allowBlank="1" showInputMessage="1" showErrorMessage="1" sqref="A21" xr:uid="{E8076EAE-59DF-44BF-AA6B-B36B3FCBDC34}">
      <formula1>0</formula1>
      <formula2>12</formula2>
    </dataValidation>
  </dataValidations>
  <pageMargins left="0.25" right="0.25" top="0.25" bottom="0.25" header="0.3" footer="0.3"/>
  <pageSetup scale="96" orientation="landscape" r:id="rId1"/>
  <headerFooter>
    <oddFooter>&amp;RI-109-01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4"/>
  <sheetViews>
    <sheetView zoomScale="110" zoomScaleNormal="110" zoomScalePageLayoutView="120" workbookViewId="0">
      <selection activeCell="A38" sqref="A38:J38"/>
    </sheetView>
  </sheetViews>
  <sheetFormatPr defaultColWidth="9.140625" defaultRowHeight="12.75" x14ac:dyDescent="0.25"/>
  <cols>
    <col min="1" max="1" width="14.140625" style="6" customWidth="1"/>
    <col min="2" max="2" width="38.28515625" style="6" customWidth="1"/>
    <col min="3" max="3" width="7.42578125" style="6" customWidth="1"/>
    <col min="4" max="4" width="10" style="6" customWidth="1"/>
    <col min="5" max="5" width="20.5703125" style="6" customWidth="1"/>
    <col min="6" max="6" width="25.140625" style="6" customWidth="1"/>
    <col min="7" max="7" width="2.7109375" style="6" customWidth="1"/>
    <col min="8" max="9" width="1.28515625" style="6" customWidth="1"/>
    <col min="10" max="10" width="16" style="6" customWidth="1"/>
    <col min="11" max="16384" width="9.140625" style="6"/>
  </cols>
  <sheetData>
    <row r="1" spans="1:10" ht="15.75" x14ac:dyDescent="0.25">
      <c r="A1" s="265" t="s">
        <v>21</v>
      </c>
      <c r="B1" s="265"/>
      <c r="C1" s="265"/>
      <c r="D1" s="265"/>
      <c r="E1" s="265"/>
      <c r="F1" s="265"/>
      <c r="G1" s="265"/>
      <c r="H1" s="265"/>
      <c r="I1" s="265"/>
      <c r="J1" s="265"/>
    </row>
    <row r="2" spans="1:10" ht="18.75" customHeight="1" x14ac:dyDescent="0.25">
      <c r="A2" s="266" t="s">
        <v>22</v>
      </c>
      <c r="B2" s="266"/>
      <c r="C2" s="266"/>
      <c r="D2" s="266"/>
      <c r="E2" s="266"/>
      <c r="F2" s="266"/>
      <c r="G2" s="266"/>
      <c r="H2" s="266"/>
      <c r="I2" s="266"/>
      <c r="J2" s="266"/>
    </row>
    <row r="3" spans="1:10" ht="18" customHeight="1" x14ac:dyDescent="0.25">
      <c r="A3" s="267" t="s">
        <v>51</v>
      </c>
      <c r="B3" s="267"/>
      <c r="C3" s="267"/>
      <c r="D3" s="267"/>
      <c r="E3" s="267"/>
      <c r="F3" s="267"/>
      <c r="G3" s="267"/>
      <c r="H3" s="267"/>
      <c r="I3" s="267"/>
      <c r="J3" s="267"/>
    </row>
    <row r="4" spans="1:10" ht="21.95" customHeight="1" thickBot="1" x14ac:dyDescent="0.3">
      <c r="A4" s="268" t="s">
        <v>83</v>
      </c>
      <c r="B4" s="263"/>
      <c r="C4" s="263"/>
      <c r="D4" s="263"/>
      <c r="E4" s="263"/>
      <c r="F4" s="263"/>
      <c r="G4" s="263"/>
      <c r="H4" s="263"/>
      <c r="I4" s="263"/>
      <c r="J4" s="263"/>
    </row>
    <row r="5" spans="1:10" s="20" customFormat="1" ht="24" customHeight="1" thickBot="1" x14ac:dyDescent="0.3">
      <c r="A5" s="5" t="s">
        <v>23</v>
      </c>
      <c r="B5" s="24">
        <f>PEW!C2</f>
        <v>0</v>
      </c>
      <c r="C5" s="269" t="s">
        <v>19</v>
      </c>
      <c r="D5" s="269"/>
      <c r="E5" s="270">
        <f>PEW!I2</f>
        <v>0</v>
      </c>
      <c r="F5" s="271"/>
      <c r="G5" s="271"/>
      <c r="H5" s="271"/>
      <c r="I5" s="271"/>
      <c r="J5" s="272"/>
    </row>
    <row r="6" spans="1:10" ht="4.5" customHeight="1" x14ac:dyDescent="0.25">
      <c r="A6" s="258"/>
      <c r="B6" s="258"/>
      <c r="C6" s="258"/>
      <c r="D6" s="258"/>
      <c r="E6" s="258"/>
      <c r="F6" s="258"/>
      <c r="G6" s="258"/>
      <c r="H6" s="258"/>
      <c r="I6" s="258"/>
      <c r="J6" s="258"/>
    </row>
    <row r="7" spans="1:10" ht="11.25" customHeight="1" x14ac:dyDescent="0.25">
      <c r="A7" s="259"/>
      <c r="B7" s="259"/>
      <c r="C7" s="259"/>
      <c r="D7" s="259"/>
      <c r="E7" s="259"/>
      <c r="F7" s="259"/>
      <c r="G7" s="259"/>
      <c r="H7" s="259"/>
      <c r="I7" s="259"/>
      <c r="J7" s="259"/>
    </row>
    <row r="8" spans="1:10" s="19" customFormat="1" ht="14.1" customHeight="1" x14ac:dyDescent="0.25">
      <c r="A8" s="263" t="s">
        <v>59</v>
      </c>
      <c r="B8" s="263"/>
      <c r="C8" s="263"/>
      <c r="D8" s="263"/>
      <c r="E8" s="263"/>
      <c r="F8" s="263"/>
      <c r="G8" s="263"/>
      <c r="H8" s="263"/>
      <c r="I8" s="263"/>
      <c r="J8" s="263"/>
    </row>
    <row r="9" spans="1:10" s="19" customFormat="1" ht="10.5" customHeight="1" thickBot="1" x14ac:dyDescent="0.3">
      <c r="A9" s="263"/>
      <c r="B9" s="263"/>
      <c r="C9" s="263"/>
      <c r="D9" s="263"/>
      <c r="E9" s="263"/>
      <c r="F9" s="263"/>
      <c r="G9" s="263"/>
      <c r="H9" s="263"/>
      <c r="I9" s="263"/>
      <c r="J9" s="263"/>
    </row>
    <row r="10" spans="1:10" ht="30" customHeight="1" x14ac:dyDescent="0.25">
      <c r="A10" s="260" t="s">
        <v>60</v>
      </c>
      <c r="B10" s="261"/>
      <c r="C10" s="262" t="s">
        <v>61</v>
      </c>
      <c r="D10" s="261"/>
      <c r="E10" s="23" t="s">
        <v>62</v>
      </c>
      <c r="F10" s="260" t="s">
        <v>63</v>
      </c>
      <c r="G10" s="264"/>
    </row>
    <row r="11" spans="1:10" ht="20.25" customHeight="1" x14ac:dyDescent="0.25">
      <c r="A11" s="253" t="s">
        <v>64</v>
      </c>
      <c r="B11" s="248"/>
      <c r="C11" s="254">
        <v>0</v>
      </c>
      <c r="D11" s="255"/>
      <c r="E11" s="22">
        <v>0</v>
      </c>
      <c r="F11" s="256">
        <f t="shared" ref="F11:F17" si="0">SUM(C11:E11)</f>
        <v>0</v>
      </c>
      <c r="G11" s="257"/>
    </row>
    <row r="12" spans="1:10" ht="20.25" customHeight="1" x14ac:dyDescent="0.25">
      <c r="A12" s="247" t="s">
        <v>24</v>
      </c>
      <c r="B12" s="248"/>
      <c r="C12" s="254">
        <v>0</v>
      </c>
      <c r="D12" s="255"/>
      <c r="E12" s="22">
        <v>0</v>
      </c>
      <c r="F12" s="256">
        <f t="shared" si="0"/>
        <v>0</v>
      </c>
      <c r="G12" s="257"/>
    </row>
    <row r="13" spans="1:10" ht="20.25" customHeight="1" x14ac:dyDescent="0.25">
      <c r="A13" s="247" t="s">
        <v>25</v>
      </c>
      <c r="B13" s="248"/>
      <c r="C13" s="254">
        <v>0</v>
      </c>
      <c r="D13" s="255"/>
      <c r="E13" s="22">
        <v>0</v>
      </c>
      <c r="F13" s="256">
        <f t="shared" si="0"/>
        <v>0</v>
      </c>
      <c r="G13" s="257"/>
    </row>
    <row r="14" spans="1:10" ht="20.25" customHeight="1" x14ac:dyDescent="0.25">
      <c r="A14" s="253" t="s">
        <v>65</v>
      </c>
      <c r="B14" s="248"/>
      <c r="C14" s="254">
        <v>0</v>
      </c>
      <c r="D14" s="255"/>
      <c r="E14" s="22">
        <v>0</v>
      </c>
      <c r="F14" s="256">
        <f t="shared" si="0"/>
        <v>0</v>
      </c>
      <c r="G14" s="257"/>
    </row>
    <row r="15" spans="1:10" ht="20.25" customHeight="1" x14ac:dyDescent="0.25">
      <c r="A15" s="253" t="s">
        <v>66</v>
      </c>
      <c r="B15" s="248"/>
      <c r="C15" s="254">
        <v>0</v>
      </c>
      <c r="D15" s="255"/>
      <c r="E15" s="22">
        <v>0</v>
      </c>
      <c r="F15" s="256">
        <f t="shared" si="0"/>
        <v>0</v>
      </c>
      <c r="G15" s="257"/>
    </row>
    <row r="16" spans="1:10" ht="20.25" customHeight="1" x14ac:dyDescent="0.25">
      <c r="A16" s="253" t="s">
        <v>67</v>
      </c>
      <c r="B16" s="248"/>
      <c r="C16" s="254">
        <v>0</v>
      </c>
      <c r="D16" s="255"/>
      <c r="E16" s="22">
        <v>0</v>
      </c>
      <c r="F16" s="256">
        <f t="shared" si="0"/>
        <v>0</v>
      </c>
      <c r="G16" s="257"/>
    </row>
    <row r="17" spans="1:10" ht="42.95" customHeight="1" thickBot="1" x14ac:dyDescent="0.3">
      <c r="A17" s="273" t="s">
        <v>68</v>
      </c>
      <c r="B17" s="274"/>
      <c r="C17" s="275">
        <v>0</v>
      </c>
      <c r="D17" s="276"/>
      <c r="E17" s="25">
        <v>0</v>
      </c>
      <c r="F17" s="277">
        <f t="shared" si="0"/>
        <v>0</v>
      </c>
      <c r="G17" s="278"/>
    </row>
    <row r="18" spans="1:10" ht="30.75" customHeight="1" thickBot="1" x14ac:dyDescent="0.3">
      <c r="A18" s="279" t="s">
        <v>69</v>
      </c>
      <c r="B18" s="280"/>
      <c r="C18" s="281">
        <f>SUM(C11:D17)</f>
        <v>0</v>
      </c>
      <c r="D18" s="282"/>
      <c r="E18" s="26">
        <f>SUM(E11:E17)</f>
        <v>0</v>
      </c>
      <c r="F18" s="283">
        <f>SUM(F11:G17)</f>
        <v>0</v>
      </c>
      <c r="G18" s="284"/>
    </row>
    <row r="19" spans="1:10" ht="6.95" customHeight="1" thickBot="1" x14ac:dyDescent="0.3">
      <c r="A19" s="285"/>
      <c r="B19" s="286"/>
      <c r="C19" s="287"/>
      <c r="D19" s="286"/>
      <c r="E19" s="27"/>
      <c r="F19" s="287"/>
      <c r="G19" s="288"/>
    </row>
    <row r="20" spans="1:10" ht="30" customHeight="1" thickBot="1" x14ac:dyDescent="0.3">
      <c r="A20" s="289" t="s">
        <v>70</v>
      </c>
      <c r="B20" s="290"/>
      <c r="C20" s="262" t="s">
        <v>61</v>
      </c>
      <c r="D20" s="261"/>
      <c r="E20" s="23" t="s">
        <v>62</v>
      </c>
      <c r="F20" s="260" t="s">
        <v>63</v>
      </c>
      <c r="G20" s="264"/>
    </row>
    <row r="21" spans="1:10" ht="20.25" customHeight="1" x14ac:dyDescent="0.25">
      <c r="A21" s="247" t="s">
        <v>121</v>
      </c>
      <c r="B21" s="248"/>
      <c r="C21" s="249">
        <v>0</v>
      </c>
      <c r="D21" s="250"/>
      <c r="E21" s="21">
        <v>0</v>
      </c>
      <c r="F21" s="251">
        <f t="shared" ref="F21:F27" si="1">SUM(C21:E21)</f>
        <v>0</v>
      </c>
      <c r="G21" s="252"/>
      <c r="J21" s="237" t="s">
        <v>26</v>
      </c>
    </row>
    <row r="22" spans="1:10" ht="20.25" customHeight="1" x14ac:dyDescent="0.25">
      <c r="A22" s="253" t="s">
        <v>71</v>
      </c>
      <c r="B22" s="248"/>
      <c r="C22" s="249">
        <v>0</v>
      </c>
      <c r="D22" s="250"/>
      <c r="E22" s="21">
        <v>0</v>
      </c>
      <c r="F22" s="251">
        <f t="shared" si="1"/>
        <v>0</v>
      </c>
      <c r="G22" s="252"/>
      <c r="J22" s="238"/>
    </row>
    <row r="23" spans="1:10" ht="20.25" customHeight="1" x14ac:dyDescent="0.25">
      <c r="A23" s="253" t="s">
        <v>72</v>
      </c>
      <c r="B23" s="248"/>
      <c r="C23" s="249">
        <v>0</v>
      </c>
      <c r="D23" s="250"/>
      <c r="E23" s="21">
        <v>0</v>
      </c>
      <c r="F23" s="251">
        <f t="shared" si="1"/>
        <v>0</v>
      </c>
      <c r="G23" s="252"/>
      <c r="J23" s="99">
        <f>PEW!P42</f>
        <v>0</v>
      </c>
    </row>
    <row r="24" spans="1:10" ht="20.25" customHeight="1" x14ac:dyDescent="0.25">
      <c r="A24" s="253" t="s">
        <v>73</v>
      </c>
      <c r="B24" s="248"/>
      <c r="C24" s="249">
        <v>0</v>
      </c>
      <c r="D24" s="250"/>
      <c r="E24" s="21">
        <v>0</v>
      </c>
      <c r="F24" s="251">
        <f t="shared" si="1"/>
        <v>0</v>
      </c>
      <c r="G24" s="252"/>
      <c r="J24" s="239" t="s">
        <v>28</v>
      </c>
    </row>
    <row r="25" spans="1:10" ht="20.25" customHeight="1" thickBot="1" x14ac:dyDescent="0.3">
      <c r="A25" s="253" t="s">
        <v>74</v>
      </c>
      <c r="B25" s="248"/>
      <c r="C25" s="249">
        <v>0</v>
      </c>
      <c r="D25" s="250"/>
      <c r="E25" s="21">
        <v>0</v>
      </c>
      <c r="F25" s="251">
        <f t="shared" si="1"/>
        <v>0</v>
      </c>
      <c r="G25" s="252"/>
      <c r="J25" s="240"/>
    </row>
    <row r="26" spans="1:10" ht="20.25" customHeight="1" thickBot="1" x14ac:dyDescent="0.3">
      <c r="A26" s="253" t="s">
        <v>75</v>
      </c>
      <c r="B26" s="248"/>
      <c r="C26" s="249">
        <v>0</v>
      </c>
      <c r="D26" s="250"/>
      <c r="E26" s="21">
        <v>0</v>
      </c>
      <c r="F26" s="251">
        <f t="shared" si="1"/>
        <v>0</v>
      </c>
      <c r="G26" s="252"/>
      <c r="J26" s="7">
        <f>J23-C30</f>
        <v>0</v>
      </c>
    </row>
    <row r="27" spans="1:10" ht="44.1" customHeight="1" thickBot="1" x14ac:dyDescent="0.3">
      <c r="A27" s="273" t="s">
        <v>68</v>
      </c>
      <c r="B27" s="274"/>
      <c r="C27" s="301">
        <v>0</v>
      </c>
      <c r="D27" s="302"/>
      <c r="E27" s="28">
        <v>0</v>
      </c>
      <c r="F27" s="303">
        <f t="shared" si="1"/>
        <v>0</v>
      </c>
      <c r="G27" s="304"/>
    </row>
    <row r="28" spans="1:10" ht="30.75" customHeight="1" thickBot="1" x14ac:dyDescent="0.3">
      <c r="A28" s="305" t="s">
        <v>82</v>
      </c>
      <c r="B28" s="306"/>
      <c r="C28" s="281">
        <f>SUM(C21:D27)</f>
        <v>0</v>
      </c>
      <c r="D28" s="282"/>
      <c r="E28" s="26">
        <f>SUM(E21:E27)</f>
        <v>0</v>
      </c>
      <c r="F28" s="283">
        <f>SUM(F21:G27)</f>
        <v>0</v>
      </c>
      <c r="G28" s="284"/>
    </row>
    <row r="29" spans="1:10" ht="18" customHeight="1" thickBot="1" x14ac:dyDescent="0.3">
      <c r="A29" s="285"/>
      <c r="B29" s="286"/>
      <c r="C29" s="291" t="s">
        <v>122</v>
      </c>
      <c r="D29" s="292"/>
      <c r="E29" s="29" t="s">
        <v>27</v>
      </c>
      <c r="F29" s="293" t="s">
        <v>123</v>
      </c>
      <c r="G29" s="294"/>
    </row>
    <row r="30" spans="1:10" ht="18" customHeight="1" thickBot="1" x14ac:dyDescent="0.3">
      <c r="A30" s="295" t="s">
        <v>76</v>
      </c>
      <c r="B30" s="296"/>
      <c r="C30" s="297">
        <f>SUM(C28,C18)</f>
        <v>0</v>
      </c>
      <c r="D30" s="298"/>
      <c r="E30" s="30">
        <f>SUM(E18,E28)</f>
        <v>0</v>
      </c>
      <c r="F30" s="299">
        <f>SUM(F18,F28)</f>
        <v>0</v>
      </c>
      <c r="G30" s="300"/>
    </row>
    <row r="31" spans="1:10" s="9" customFormat="1" ht="14.1" customHeight="1" x14ac:dyDescent="0.25">
      <c r="A31" s="8" t="s">
        <v>77</v>
      </c>
    </row>
    <row r="32" spans="1:10" s="9" customFormat="1" ht="14.1" customHeight="1" x14ac:dyDescent="0.25">
      <c r="A32" s="313" t="s">
        <v>124</v>
      </c>
      <c r="B32" s="313"/>
      <c r="C32" s="313"/>
      <c r="D32" s="313"/>
      <c r="E32" s="313"/>
      <c r="F32" s="313"/>
      <c r="G32" s="313"/>
      <c r="H32" s="313"/>
      <c r="I32" s="313"/>
      <c r="J32" s="313"/>
    </row>
    <row r="33" spans="1:10" s="9" customFormat="1" ht="14.1" customHeight="1" x14ac:dyDescent="0.25">
      <c r="A33" s="313" t="s">
        <v>125</v>
      </c>
      <c r="B33" s="314"/>
      <c r="C33" s="314"/>
      <c r="D33" s="314"/>
      <c r="E33" s="314"/>
      <c r="F33" s="314"/>
      <c r="G33" s="314"/>
      <c r="H33" s="314"/>
      <c r="I33" s="314"/>
      <c r="J33" s="314"/>
    </row>
    <row r="34" spans="1:10" s="9" customFormat="1" ht="14.1" customHeight="1" x14ac:dyDescent="0.25">
      <c r="A34" s="9" t="s">
        <v>78</v>
      </c>
    </row>
    <row r="35" spans="1:10" ht="6" customHeight="1" x14ac:dyDescent="0.25"/>
    <row r="36" spans="1:10" ht="14.1" customHeight="1" x14ac:dyDescent="0.25">
      <c r="A36" s="6" t="s">
        <v>79</v>
      </c>
    </row>
    <row r="37" spans="1:10" ht="14.1" customHeight="1" thickBot="1" x14ac:dyDescent="0.3">
      <c r="A37" s="6" t="s">
        <v>80</v>
      </c>
    </row>
    <row r="38" spans="1:10" ht="26.25" customHeight="1" thickBot="1" x14ac:dyDescent="0.3">
      <c r="A38" s="315"/>
      <c r="B38" s="316"/>
      <c r="C38" s="316"/>
      <c r="D38" s="316"/>
      <c r="E38" s="316"/>
      <c r="F38" s="316"/>
      <c r="G38" s="316"/>
      <c r="H38" s="316"/>
      <c r="I38" s="316"/>
      <c r="J38" s="317"/>
    </row>
    <row r="39" spans="1:10" ht="6" customHeight="1" x14ac:dyDescent="0.25"/>
    <row r="40" spans="1:10" ht="27" customHeight="1" thickBot="1" x14ac:dyDescent="0.3">
      <c r="A40" s="318" t="s">
        <v>29</v>
      </c>
      <c r="B40" s="109"/>
      <c r="C40" s="109"/>
      <c r="D40" s="109"/>
      <c r="E40" s="109"/>
      <c r="F40" s="109"/>
      <c r="G40" s="109"/>
      <c r="H40" s="109"/>
      <c r="I40" s="109"/>
      <c r="J40" s="109"/>
    </row>
    <row r="41" spans="1:10" ht="27" customHeight="1" thickBot="1" x14ac:dyDescent="0.3">
      <c r="A41" s="319"/>
      <c r="B41" s="320"/>
      <c r="C41" s="320"/>
      <c r="D41" s="320"/>
      <c r="E41" s="320"/>
      <c r="F41" s="320"/>
      <c r="G41" s="320"/>
      <c r="H41" s="320"/>
      <c r="I41" s="320"/>
      <c r="J41" s="321"/>
    </row>
    <row r="42" spans="1:10" s="11" customFormat="1" ht="14.1" customHeight="1" x14ac:dyDescent="0.25">
      <c r="A42" s="10" t="s">
        <v>81</v>
      </c>
    </row>
    <row r="43" spans="1:10" ht="6" customHeight="1" x14ac:dyDescent="0.25"/>
    <row r="44" spans="1:10" ht="14.1" customHeight="1" thickBot="1" x14ac:dyDescent="0.3">
      <c r="A44" s="12" t="s">
        <v>58</v>
      </c>
      <c r="B44" s="13"/>
      <c r="C44" s="14"/>
      <c r="D44" s="14"/>
      <c r="E44" s="14"/>
      <c r="F44" s="14"/>
      <c r="G44" s="14"/>
      <c r="H44" s="14"/>
      <c r="I44" s="14"/>
      <c r="J44" s="15"/>
    </row>
    <row r="45" spans="1:10" ht="25.5" customHeight="1" thickBot="1" x14ac:dyDescent="0.3">
      <c r="A45" s="307"/>
      <c r="B45" s="308"/>
      <c r="C45" s="308"/>
      <c r="D45" s="308"/>
      <c r="F45" s="241"/>
      <c r="G45" s="242"/>
      <c r="H45" s="242"/>
      <c r="I45" s="242"/>
      <c r="J45" s="243"/>
    </row>
    <row r="46" spans="1:10" ht="12.75" customHeight="1" thickBot="1" x14ac:dyDescent="0.3">
      <c r="A46" s="309" t="s">
        <v>55</v>
      </c>
      <c r="B46" s="310"/>
      <c r="C46" s="1"/>
      <c r="D46" s="1"/>
      <c r="F46" s="1" t="s">
        <v>32</v>
      </c>
      <c r="G46" s="1"/>
      <c r="H46" s="1"/>
      <c r="I46" s="1"/>
      <c r="J46" s="16"/>
    </row>
    <row r="47" spans="1:10" ht="25.5" customHeight="1" thickBot="1" x14ac:dyDescent="0.3">
      <c r="A47" s="244"/>
      <c r="B47" s="245"/>
      <c r="C47" s="245"/>
      <c r="D47" s="246"/>
      <c r="F47" s="244"/>
      <c r="G47" s="245"/>
      <c r="H47" s="245"/>
      <c r="I47" s="245"/>
      <c r="J47" s="246"/>
    </row>
    <row r="48" spans="1:10" ht="12.75" customHeight="1" x14ac:dyDescent="0.25">
      <c r="A48" s="311" t="s">
        <v>56</v>
      </c>
      <c r="B48" s="312"/>
      <c r="C48" s="2"/>
      <c r="D48" s="2"/>
      <c r="E48" s="17"/>
      <c r="F48" s="2" t="s">
        <v>57</v>
      </c>
      <c r="G48" s="2"/>
      <c r="H48" s="2"/>
      <c r="I48" s="2"/>
      <c r="J48" s="18"/>
    </row>
    <row r="49" spans="1:10" ht="14.1" customHeight="1" x14ac:dyDescent="0.25"/>
    <row r="50" spans="1:10" ht="15" customHeight="1" x14ac:dyDescent="0.25">
      <c r="A50" s="322" t="s">
        <v>30</v>
      </c>
      <c r="B50" s="323"/>
      <c r="C50" s="323"/>
      <c r="D50" s="323"/>
      <c r="E50" s="323"/>
      <c r="F50" s="323"/>
      <c r="G50" s="323"/>
      <c r="H50" s="323"/>
      <c r="I50" s="323"/>
      <c r="J50" s="324"/>
    </row>
    <row r="51" spans="1:10" ht="25.5" customHeight="1" x14ac:dyDescent="0.25">
      <c r="A51" s="325"/>
      <c r="B51" s="326"/>
      <c r="C51" s="326"/>
      <c r="D51" s="326"/>
      <c r="F51" s="328"/>
      <c r="G51" s="328"/>
      <c r="H51" s="328"/>
      <c r="I51" s="328"/>
      <c r="J51" s="329"/>
    </row>
    <row r="52" spans="1:10" ht="15.75" customHeight="1" x14ac:dyDescent="0.25">
      <c r="A52" s="327" t="s">
        <v>31</v>
      </c>
      <c r="B52" s="109"/>
      <c r="C52" s="1"/>
      <c r="D52" s="1"/>
      <c r="F52" s="1" t="s">
        <v>32</v>
      </c>
      <c r="G52" s="1"/>
      <c r="H52" s="1"/>
      <c r="I52" s="1"/>
      <c r="J52" s="16"/>
    </row>
    <row r="53" spans="1:10" ht="25.5" customHeight="1" x14ac:dyDescent="0.25">
      <c r="A53" s="307"/>
      <c r="B53" s="308"/>
      <c r="C53" s="308"/>
      <c r="D53" s="308"/>
      <c r="F53" s="328"/>
      <c r="G53" s="328"/>
      <c r="H53" s="328"/>
      <c r="I53" s="328"/>
      <c r="J53" s="329"/>
    </row>
    <row r="54" spans="1:10" ht="12.75" customHeight="1" x14ac:dyDescent="0.25">
      <c r="A54" s="311" t="s">
        <v>33</v>
      </c>
      <c r="B54" s="312"/>
      <c r="C54" s="2"/>
      <c r="D54" s="2"/>
      <c r="E54" s="17"/>
      <c r="F54" s="2" t="s">
        <v>32</v>
      </c>
      <c r="G54" s="2"/>
      <c r="H54" s="2"/>
      <c r="I54" s="2"/>
      <c r="J54" s="18"/>
    </row>
  </sheetData>
  <sheetProtection algorithmName="SHA-512" hashValue="Y7uh9LAlCBujgXrRYR/xSF6IucCTBnKvh5z2R6OD/VI+N1z14/ZuqUifaNUNhRsgpeYpMa2x/+U0pPPdIeQ+OQ==" saltValue="Ycr8kYHqIjRtuee/Vfcnjw==" spinCount="100000" sheet="1" selectLockedCells="1"/>
  <mergeCells count="92">
    <mergeCell ref="A53:D53"/>
    <mergeCell ref="A45:D45"/>
    <mergeCell ref="A46:B46"/>
    <mergeCell ref="A54:B54"/>
    <mergeCell ref="A32:J32"/>
    <mergeCell ref="A33:J33"/>
    <mergeCell ref="A38:J38"/>
    <mergeCell ref="A40:J40"/>
    <mergeCell ref="A41:J41"/>
    <mergeCell ref="A50:J50"/>
    <mergeCell ref="A51:D51"/>
    <mergeCell ref="A52:B52"/>
    <mergeCell ref="F51:J51"/>
    <mergeCell ref="F53:J53"/>
    <mergeCell ref="A47:D47"/>
    <mergeCell ref="A48:B48"/>
    <mergeCell ref="A27:B27"/>
    <mergeCell ref="C27:D27"/>
    <mergeCell ref="F27:G27"/>
    <mergeCell ref="A28:B28"/>
    <mergeCell ref="C28:D28"/>
    <mergeCell ref="F28:G28"/>
    <mergeCell ref="A29:B29"/>
    <mergeCell ref="C29:D29"/>
    <mergeCell ref="F29:G29"/>
    <mergeCell ref="A30:B30"/>
    <mergeCell ref="C30:D30"/>
    <mergeCell ref="F30:G30"/>
    <mergeCell ref="F24:G24"/>
    <mergeCell ref="A18:B18"/>
    <mergeCell ref="C18:D18"/>
    <mergeCell ref="F18:G18"/>
    <mergeCell ref="A22:B22"/>
    <mergeCell ref="C22:D22"/>
    <mergeCell ref="F22:G22"/>
    <mergeCell ref="A19:B19"/>
    <mergeCell ref="C19:D19"/>
    <mergeCell ref="F19:G19"/>
    <mergeCell ref="A20:B20"/>
    <mergeCell ref="A23:B23"/>
    <mergeCell ref="C23:D23"/>
    <mergeCell ref="C20:D20"/>
    <mergeCell ref="F20:G20"/>
    <mergeCell ref="A12:B12"/>
    <mergeCell ref="F15:G15"/>
    <mergeCell ref="A16:B16"/>
    <mergeCell ref="C16:D16"/>
    <mergeCell ref="F16:G16"/>
    <mergeCell ref="A13:B13"/>
    <mergeCell ref="C13:D13"/>
    <mergeCell ref="C14:D14"/>
    <mergeCell ref="F14:G14"/>
    <mergeCell ref="A14:B14"/>
    <mergeCell ref="C12:D12"/>
    <mergeCell ref="F12:G12"/>
    <mergeCell ref="F13:G13"/>
    <mergeCell ref="A17:B17"/>
    <mergeCell ref="C17:D17"/>
    <mergeCell ref="F17:G17"/>
    <mergeCell ref="A15:B15"/>
    <mergeCell ref="C15:D15"/>
    <mergeCell ref="A1:J1"/>
    <mergeCell ref="A2:J2"/>
    <mergeCell ref="A3:J3"/>
    <mergeCell ref="A4:J4"/>
    <mergeCell ref="C5:D5"/>
    <mergeCell ref="E5:J5"/>
    <mergeCell ref="A11:B11"/>
    <mergeCell ref="C11:D11"/>
    <mergeCell ref="F11:G11"/>
    <mergeCell ref="A6:J6"/>
    <mergeCell ref="A7:J7"/>
    <mergeCell ref="A10:B10"/>
    <mergeCell ref="C10:D10"/>
    <mergeCell ref="A8:J9"/>
    <mergeCell ref="F10:G10"/>
    <mergeCell ref="J21:J22"/>
    <mergeCell ref="J24:J25"/>
    <mergeCell ref="F45:J45"/>
    <mergeCell ref="F47:J47"/>
    <mergeCell ref="A21:B21"/>
    <mergeCell ref="C21:D21"/>
    <mergeCell ref="F21:G21"/>
    <mergeCell ref="A25:B25"/>
    <mergeCell ref="C25:D25"/>
    <mergeCell ref="F25:G25"/>
    <mergeCell ref="A26:B26"/>
    <mergeCell ref="C26:D26"/>
    <mergeCell ref="F26:G26"/>
    <mergeCell ref="F23:G23"/>
    <mergeCell ref="A24:B24"/>
    <mergeCell ref="C24:D24"/>
  </mergeCells>
  <dataValidations count="2">
    <dataValidation type="whole" allowBlank="1" showInputMessage="1" showErrorMessage="1" errorTitle="Invalid Entry - Whole #s Only" error="Please enter a numerical amount in whole dollars only. Do not include cents." sqref="C11:E17" xr:uid="{00000000-0002-0000-0200-000000000000}">
      <formula1>0</formula1>
      <formula2>6000000000000</formula2>
    </dataValidation>
    <dataValidation type="whole" allowBlank="1" showInputMessage="1" showErrorMessage="1" errorTitle="Invalid Entry - Whole #s Only" error="Enter a numerical amount in whole dollars only. Do not include cents." sqref="C21:E27" xr:uid="{00000000-0002-0000-0200-000001000000}">
      <formula1>0</formula1>
      <formula2>6000000000000</formula2>
    </dataValidation>
  </dataValidations>
  <pageMargins left="0.48993055555555598" right="0.7" top="0.75" bottom="0.75" header="0.3" footer="0.3"/>
  <pageSetup scale="65" orientation="portrait" r:id="rId1"/>
  <headerFooter>
    <oddFooter>&amp;RI-109-00</oddFooter>
  </headerFooter>
  <extLst>
    <ext xmlns:x14="http://schemas.microsoft.com/office/spreadsheetml/2009/9/main" uri="{78C0D931-6437-407d-A8EE-F0AAD7539E65}">
      <x14:conditionalFormattings>
        <x14:conditionalFormatting xmlns:xm="http://schemas.microsoft.com/office/excel/2006/main">
          <x14:cfRule type="cellIs" priority="2" operator="notEqual" id="{6461E942-F93A-4736-A63A-EA9E83BEF1C4}">
            <xm:f>'C:\Users\GhaffariBX\Documents\Reimbursement Rates\[Prospective S Sponsors - PEW Management Plan Budget.xlsx]PEW'!#REF!</xm:f>
            <x14:dxf>
              <fill>
                <patternFill>
                  <bgColor rgb="FFFF0000"/>
                </patternFill>
              </fill>
            </x14:dxf>
          </x14:cfRule>
          <xm:sqref>C30:D30</xm:sqref>
        </x14:conditionalFormatting>
        <x14:conditionalFormatting xmlns:xm="http://schemas.microsoft.com/office/excel/2006/main">
          <x14:cfRule type="cellIs" priority="1" operator="lessThan" id="{08E48B1D-BE7E-4110-99CF-9983E66F7EE7}">
            <xm:f>'C:\Users\GhaffariBX\Documents\Reimbursement Rates\[Prospective S Sponsors - PEW Management Plan Budget.xlsx]PEW'!#REF!</xm:f>
            <x14:dxf>
              <fill>
                <patternFill>
                  <bgColor rgb="FFFF0000"/>
                </patternFill>
              </fill>
            </x14:dxf>
          </x14:cfRule>
          <xm:sqref>F30:G30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Instructions</vt:lpstr>
      <vt:lpstr>PEW</vt:lpstr>
      <vt:lpstr>Budget</vt:lpstr>
      <vt:lpstr>PEW!LS_R</vt:lpstr>
      <vt:lpstr>Budget!Print_Area</vt:lpstr>
      <vt:lpstr>Instructions!Print_Area</vt:lpstr>
      <vt:lpstr>PEW!Print_Area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2020-01-13T15:39:06Z</cp:lastPrinted>
  <dcterms:created xsi:type="dcterms:W3CDTF">2015-05-22T17:37:14Z</dcterms:created>
  <dcterms:modified xsi:type="dcterms:W3CDTF">2025-12-23T16:04:28Z</dcterms:modified>
</cp:coreProperties>
</file>