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EA3C0ADA-CBD8-4F9E-9658-AEACC657CCE6}"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Budget" sheetId="7" r:id="rId3"/>
  </sheets>
  <externalReferences>
    <externalReference r:id="rId4"/>
    <externalReference r:id="rId5"/>
    <externalReference r:id="rId6"/>
  </externalReferences>
  <definedNames>
    <definedName name="B_F" localSheetId="2">[1]PEW!$H$8</definedName>
    <definedName name="B_F" localSheetId="0">[1]PEW!$H$8</definedName>
    <definedName name="B_F">#REF!</definedName>
    <definedName name="B_NN" localSheetId="2">[1]PEW!$H$10</definedName>
    <definedName name="B_NN" localSheetId="0">[1]PEW!$H$10</definedName>
    <definedName name="B_NN">#REF!</definedName>
    <definedName name="B_R" localSheetId="2">[1]PEW!$H$9</definedName>
    <definedName name="B_R" localSheetId="0">[1]PEW!$H$9</definedName>
    <definedName name="B_R">#REF!</definedName>
    <definedName name="LS_F" localSheetId="2">[1]PEW!$H$13</definedName>
    <definedName name="LS_F" localSheetId="0">[1]PEW!$H$13</definedName>
    <definedName name="LS_F">#REF!</definedName>
    <definedName name="LS_NN" localSheetId="2">[1]PEW!$H$15</definedName>
    <definedName name="LS_NN" localSheetId="0">[1]PEW!$H$15</definedName>
    <definedName name="LS_NN">#REF!</definedName>
    <definedName name="LS_R" localSheetId="2">[1]PEW!$H$14</definedName>
    <definedName name="LS_R" localSheetId="0">[1]PEW!$H$14</definedName>
    <definedName name="LS_R" localSheetId="1">PEW!$H$14</definedName>
    <definedName name="LS_R">#REF!</definedName>
    <definedName name="_xlnm.Print_Area" localSheetId="0">Instructions!$A$1:$J$33</definedName>
    <definedName name="_xlnm.Print_Area" localSheetId="1">PEW!$A$1:$Q$43</definedName>
    <definedName name="S_F" localSheetId="2">[1]PEW!$H$19</definedName>
    <definedName name="S_F" localSheetId="0">[1]PEW!$H$19</definedName>
    <definedName name="S_F">#REF!</definedName>
    <definedName name="S_NN" localSheetId="2">[1]PEW!$H$21</definedName>
    <definedName name="S_NN" localSheetId="0">[1]PEW!$H$21</definedName>
    <definedName name="S_NN">#REF!</definedName>
    <definedName name="S_R" localSheetId="2">[1]PEW!$H$20</definedName>
    <definedName name="S_R" localSheetId="0">[1]PEW!$H$20</definedName>
    <definedName name="S_R">#REF!</definedName>
    <definedName name="sd">[2]PEW!$H$15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5" i="8" l="1"/>
  <c r="A34" i="8"/>
  <c r="A33" i="8"/>
  <c r="J22" i="8" s="1"/>
  <c r="E5" i="7"/>
  <c r="B5" i="7"/>
  <c r="J38" i="8"/>
  <c r="J37" i="8"/>
  <c r="N34" i="8"/>
  <c r="N33" i="8"/>
  <c r="N32" i="8"/>
  <c r="N29" i="8"/>
  <c r="N28" i="8"/>
  <c r="N27" i="8"/>
  <c r="N24" i="8"/>
  <c r="N23" i="8"/>
  <c r="N22" i="8"/>
  <c r="A20" i="8"/>
  <c r="I17" i="8"/>
  <c r="I16" i="8"/>
  <c r="I15" i="8"/>
  <c r="A12" i="8"/>
  <c r="M16" i="8" s="1"/>
  <c r="O16" i="8" s="1"/>
  <c r="M15" i="8"/>
  <c r="E28" i="7"/>
  <c r="C28" i="7"/>
  <c r="F27" i="7"/>
  <c r="F26" i="7"/>
  <c r="F25" i="7"/>
  <c r="F24" i="7"/>
  <c r="F23" i="7"/>
  <c r="F22" i="7"/>
  <c r="F21" i="7"/>
  <c r="E18" i="7"/>
  <c r="E30" i="7"/>
  <c r="C18" i="7"/>
  <c r="F17" i="7"/>
  <c r="F16" i="7"/>
  <c r="F15" i="7"/>
  <c r="F14" i="7"/>
  <c r="F13" i="7"/>
  <c r="F12" i="7"/>
  <c r="F11" i="7"/>
  <c r="C30" i="7"/>
  <c r="F18" i="7"/>
  <c r="F28" i="7"/>
  <c r="F30" i="7"/>
  <c r="H23" i="8" l="1"/>
  <c r="H33" i="8"/>
  <c r="H28" i="8"/>
  <c r="O15" i="8"/>
  <c r="M17" i="8"/>
  <c r="O17" i="8" s="1"/>
  <c r="A15" i="8"/>
  <c r="H32" i="8"/>
  <c r="H27" i="8"/>
  <c r="H22" i="8"/>
  <c r="L22" i="8"/>
  <c r="P22" i="8" s="1"/>
  <c r="J23" i="8"/>
  <c r="L23" i="8" s="1"/>
  <c r="J24" i="8"/>
  <c r="H37" i="8"/>
  <c r="M37" i="8" s="1"/>
  <c r="A37" i="8" l="1"/>
  <c r="A36" i="8"/>
  <c r="A38" i="8"/>
  <c r="H24" i="8"/>
  <c r="H29" i="8"/>
  <c r="H34" i="8"/>
  <c r="L24" i="8"/>
  <c r="P24" i="8" s="1"/>
  <c r="L25" i="8"/>
  <c r="P23" i="8"/>
  <c r="P25" i="8" s="1"/>
  <c r="J33" i="8" l="1"/>
  <c r="L33" i="8" s="1"/>
  <c r="P33" i="8" s="1"/>
  <c r="J32" i="8"/>
  <c r="L32" i="8" s="1"/>
  <c r="J34" i="8"/>
  <c r="L34" i="8" s="1"/>
  <c r="P34" i="8" s="1"/>
  <c r="H38" i="8"/>
  <c r="M38" i="8" s="1"/>
  <c r="M39" i="8" s="1"/>
  <c r="J42" i="8" s="1"/>
  <c r="J28" i="8"/>
  <c r="L28" i="8" s="1"/>
  <c r="P28" i="8" s="1"/>
  <c r="J29" i="8"/>
  <c r="L29" i="8" s="1"/>
  <c r="P29" i="8" s="1"/>
  <c r="J27" i="8"/>
  <c r="L27" i="8" s="1"/>
  <c r="L35" i="8" l="1"/>
  <c r="P32" i="8"/>
  <c r="P35" i="8" s="1"/>
  <c r="P27" i="8"/>
  <c r="P30" i="8" s="1"/>
  <c r="L30" i="8"/>
  <c r="J41" i="8" l="1"/>
  <c r="P41" i="8" s="1"/>
  <c r="P42" i="8" s="1"/>
  <c r="J23" i="7" s="1"/>
  <c r="J26" i="7" s="1"/>
</calcChain>
</file>

<file path=xl/sharedStrings.xml><?xml version="1.0" encoding="utf-8"?>
<sst xmlns="http://schemas.openxmlformats.org/spreadsheetml/2006/main" count="226" uniqueCount="152">
  <si>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</si>
  <si>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</si>
  <si>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</si>
  <si>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</si>
  <si>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</si>
  <si>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</si>
  <si>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</si>
  <si>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</si>
  <si>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</si>
  <si>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</si>
  <si>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</si>
  <si>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</si>
  <si>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</si>
  <si>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</si>
  <si>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</si>
  <si>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</si>
  <si>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</si>
  <si>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</si>
  <si>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t>Organization Name:</t>
  </si>
  <si>
    <t>Total number of days operating per week</t>
  </si>
  <si>
    <t>Florida Department of Health</t>
  </si>
  <si>
    <t>Child Care Food Program Budget</t>
  </si>
  <si>
    <t>Authorization #:</t>
  </si>
  <si>
    <t>Food Service Labor and Benefits</t>
  </si>
  <si>
    <t>Non-Contracted Purchased Services</t>
  </si>
  <si>
    <t>Total Budget Amount from PEW</t>
  </si>
  <si>
    <t xml:space="preserve">NON-CCFP FUNDS
</t>
  </si>
  <si>
    <t>Remainder to Budget for CCFP Funds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</si>
  <si>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</si>
  <si>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For DOH USE ONLY:</t>
  </si>
  <si>
    <t>Approval Signature (Regional Program Specialist)</t>
  </si>
  <si>
    <t>Date</t>
  </si>
  <si>
    <t>Approval Signature (DOH Headquarters)</t>
  </si>
  <si>
    <r>
      <rPr>
        <b/>
        <sz val="10"/>
        <rFont val="Arial"/>
        <family val="34"/>
      </rPr>
      <t>Instructions for Completing the Child Care Food Program (CCFP) Budget</t>
    </r>
  </si>
  <si>
    <r>
      <rPr>
        <b/>
        <sz val="10"/>
        <rFont val="Arial"/>
        <family val="34"/>
      </rPr>
      <t>Definitions of Cost Categories</t>
    </r>
  </si>
  <si>
    <r>
      <rPr>
        <b/>
        <u/>
        <sz val="10"/>
        <rFont val="Arial"/>
        <family val="34"/>
      </rPr>
      <t>FOOD SERVICE (OPERATIONAL) COSTS: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</si>
  <si>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</si>
  <si>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</si>
  <si>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</si>
  <si>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</si>
  <si>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</si>
  <si>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</si>
  <si>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</si>
  <si>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u/>
        <sz val="10"/>
        <rFont val="Arial"/>
        <family val="34"/>
      </rPr>
      <t>ADMINISTRATIVE COSTS: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</si>
  <si>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</si>
  <si>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</si>
  <si>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</si>
  <si>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</si>
  <si>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</si>
  <si>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</si>
  <si>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</si>
  <si>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</si>
  <si>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</si>
  <si>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(for use by Prospective Afterschool Meal Program Sites only)</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</si>
  <si>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</si>
  <si>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</si>
  <si>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</si>
  <si>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</si>
  <si>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</si>
  <si>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</si>
  <si>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</si>
  <si>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</si>
  <si>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</si>
  <si>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</si>
  <si>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</si>
  <si>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</si>
  <si>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</si>
  <si>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</si>
  <si>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</si>
  <si>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</si>
  <si>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</si>
  <si>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t>ADMINISTRATIVE COST TOTALS</t>
  </si>
  <si>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</si>
  <si>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</si>
  <si>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</si>
  <si>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</si>
  <si>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</si>
  <si>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</si>
  <si>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</si>
  <si>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Signature of Authorized Employee</t>
  </si>
  <si>
    <t>Printed Name</t>
  </si>
  <si>
    <t>Title</t>
  </si>
  <si>
    <t>Refer to the instructions and definitions on the Instructions Tab before completing this form.</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</si>
  <si>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</si>
  <si>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</si>
  <si>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</si>
  <si>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</si>
  <si>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</si>
  <si>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</si>
  <si>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</si>
  <si>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</si>
  <si>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</si>
  <si>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</si>
  <si>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</si>
  <si>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</si>
  <si>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</si>
  <si>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</si>
  <si>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</si>
  <si>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 meals by category</t>
  </si>
  <si>
    <t>a) F %</t>
  </si>
  <si>
    <t>x</t>
  </si>
  <si>
    <t>Meal Types (Put a "Y" in each category that applies:</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</si>
  <si>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</si>
  <si>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</si>
  <si>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</si>
  <si>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</si>
  <si>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</si>
  <si>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</si>
  <si>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</si>
  <si>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</si>
  <si>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</si>
  <si>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</si>
  <si>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Total Projected Earnings (1yr)</t>
  </si>
  <si>
    <t>Projected Commodity Reimbursement (1yr)</t>
  </si>
  <si>
    <t>Participation</t>
  </si>
  <si>
    <t>(auto-calculated based on State average attendance)</t>
  </si>
  <si>
    <t>Administrative Salaries and Benefits</t>
  </si>
  <si>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</si>
  <si>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t xml:space="preserve">CCFP FUNDS**
</t>
  </si>
  <si>
    <t>GRAND TOTAL***</t>
  </si>
  <si>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</si>
  <si>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t>(for use by Prospective Afterschool Meal Program Single-Sites only)</t>
  </si>
  <si>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</si>
  <si>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Organization Name</t>
  </si>
  <si>
    <t>Multiply the category percentage calculated in Step 1 by the number of meals served for each meal type and then by the current reimbursement rates and then by the assigned meal reimbursement rate.</t>
  </si>
  <si>
    <t>Total number of days operating per month</t>
  </si>
  <si>
    <t>Br</t>
  </si>
  <si>
    <t>Claiming Breakfast (Br)?</t>
  </si>
  <si>
    <t>Claiming Morning Snack(Snacks)?</t>
  </si>
  <si>
    <t>Claiming Lunch (Lu)?</t>
  </si>
  <si>
    <t>Claiming Afternoon Snack (Snacks)?</t>
  </si>
  <si>
    <t>Claiming Supper (Su)?</t>
  </si>
  <si>
    <t>Claiming Evening Snack (Snacks)?</t>
  </si>
  <si>
    <t>Morning Snack</t>
  </si>
  <si>
    <t>Lunch</t>
  </si>
  <si>
    <t>Afternoon Snack</t>
  </si>
  <si>
    <t>Supper</t>
  </si>
  <si>
    <t>Evening Snack</t>
  </si>
  <si>
    <t>Projected Earnings Rounded for use in the Budget</t>
  </si>
  <si>
    <t>Total Number of Meals Served in Month to Eligible Children</t>
  </si>
  <si>
    <t>Using the anticipated number of children participating in your site, follow the steps below to initially complete the Projected Earnings Worksheet (PEW) followed by the Budget.  The PEW and Budget each have a separate tab at the bottom of this excel file.  When completing the PEW and budget, you will enter information into the green-shaded fields only, and the worksheet will do the calculations for you.  Print and submit a copy of your completed PEW and Budget in your CCFP Part 2 Application Packet.</t>
  </si>
  <si>
    <r>
      <rPr>
        <b/>
        <sz val="10"/>
        <rFont val="Arial"/>
        <family val="2"/>
      </rPr>
      <t>1)</t>
    </r>
    <r>
      <rPr>
        <sz val="10"/>
        <rFont val="Arial"/>
        <family val="2"/>
      </rPr>
      <t xml:space="preserve"> Input the authorization number (program type followed by digits, X-####) and the applicant's Legal Name.</t>
    </r>
  </si>
  <si>
    <r>
      <rPr>
        <b/>
        <sz val="10"/>
        <rFont val="Arial"/>
        <family val="2"/>
      </rPr>
      <t xml:space="preserve">2) </t>
    </r>
    <r>
      <rPr>
        <sz val="10"/>
        <rFont val="Arial"/>
        <family val="2"/>
      </rPr>
      <t>Using the anticipated number of children participating, enter the number into the box next to "Number of children eligible for free meals" in the Participation section.  The Average Attendance per day will automatically calculate based on the Participation section and the State average attendance for Afterschool Meal Program Sites.  This number will be less than the total number of participating children.</t>
    </r>
  </si>
  <si>
    <r>
      <rPr>
        <b/>
        <sz val="10"/>
        <color rgb="FF000000"/>
        <rFont val="Arial"/>
        <family val="2"/>
      </rPr>
      <t>3)</t>
    </r>
    <r>
      <rPr>
        <sz val="10"/>
        <color rgb="FF000000"/>
        <rFont val="Arial"/>
        <family val="2"/>
      </rPr>
      <t xml:space="preserve"> In the Days Operating section, enter the average number of days the site is open per week (usually up to 5 days), and the number of months the site is open during a year (usually 10 months).  The number of operating days per month will be automatically calculated based on the average number of days the site is open per week.</t>
    </r>
  </si>
  <si>
    <r>
      <rPr>
        <b/>
        <sz val="10"/>
        <color rgb="FF000000"/>
        <rFont val="Arial"/>
        <family val="2"/>
      </rPr>
      <t>4)</t>
    </r>
    <r>
      <rPr>
        <sz val="10"/>
        <color rgb="FF000000"/>
        <rFont val="Arial"/>
        <family val="2"/>
      </rPr>
      <t xml:space="preserve"> Under the </t>
    </r>
    <r>
      <rPr>
        <i/>
        <sz val="10"/>
        <color rgb="FF000000"/>
        <rFont val="Arial"/>
        <family val="2"/>
      </rPr>
      <t>Put a "Y" in each category that applies</t>
    </r>
    <r>
      <rPr>
        <sz val="10"/>
        <color rgb="FF000000"/>
        <rFont val="Arial"/>
        <family val="2"/>
      </rPr>
      <t xml:space="preserve"> section, type the letter Y for each meal type your organization plans to claim.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</si>
  <si>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and the Total Projected Earnings for One year.  The Projected Earnings Rounded is the amount of CCFP Funds that you will appear on your Budget tab.</t>
    </r>
  </si>
  <si>
    <r>
      <rPr>
        <b/>
        <sz val="10"/>
        <rFont val="Arial"/>
        <family val="2"/>
      </rPr>
      <t>1)</t>
    </r>
    <r>
      <rPr>
        <sz val="10"/>
        <rFont val="Arial"/>
        <family val="34"/>
      </rPr>
      <t xml:space="preserve"> Make sure you have completed and reviewed the Projected Earnings Worksheet (PEW) before you start to complete this form.  The Total Budget Amount from the PEW will be listed in a separate box to the right of the projected food program costs table.</t>
    </r>
  </si>
  <si>
    <r>
      <rPr>
        <b/>
        <sz val="10"/>
        <color rgb="FF000000"/>
        <rFont val="Arial"/>
        <family val="2"/>
      </rPr>
      <t xml:space="preserve">2) </t>
    </r>
    <r>
      <rPr>
        <sz val="10"/>
        <color rgb="FF000000"/>
        <rFont val="Arial"/>
        <family val="2"/>
      </rPr>
      <t xml:space="preserve">Complete the table in # 1 as follows:
a. The form will automatically enter your total budget in the "Total Budget Amount from PEW" field on the right side of worksheet.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Refer to the cost category definitions below for examples of allowable food service (operational) and administrative costs.  As you enter the estimated annual amounts in the appropriate budget categories, the Remainder to Budget for CCFP Funds (a separate box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in the Non-CCFP Funds column.
e. Category Totals column and Budget Totals row – amounts will automatically total in this column and row.
</t>
    </r>
  </si>
  <si>
    <r>
      <rPr>
        <b/>
        <sz val="10"/>
        <rFont val="Arial"/>
        <family val="2"/>
      </rPr>
      <t>3)</t>
    </r>
    <r>
      <rPr>
        <sz val="10"/>
        <rFont val="Arial"/>
        <family val="2"/>
      </rPr>
      <t xml:space="preserve">   In # 2, list the sources(s) of non-CCFP funds that you included in the budget table, or write N/A if your budget only includes CCFP funds</t>
    </r>
  </si>
  <si>
    <r>
      <rPr>
        <b/>
        <sz val="10"/>
        <color rgb="FF000000"/>
        <rFont val="Arial"/>
        <family val="2"/>
      </rPr>
      <t xml:space="preserve">4) </t>
    </r>
    <r>
      <rPr>
        <sz val="10"/>
        <color rgb="FF000000"/>
        <rFont val="Arial"/>
        <family val="2"/>
      </rPr>
      <t xml:space="preserve">  In # 3, indicate one or more sources of funds available to pay for potential over claims of CCFP reimbursement or other unallowable costs. </t>
    </r>
  </si>
  <si>
    <t>Projected Earnings Worksheet for Prospective Afterschool Meals Program Single-Sites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</si>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</sst>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000_);_(* \(#,##0.000\);_(* &quot;-&quot;??_);_(@_)"/>
    <numFmt numFmtId="165" formatCode="&quot;$&quot;#,##0"/>
    <numFmt numFmtId="166" formatCode="m/d/yy;@"/>
    <numFmt numFmtId="167" formatCode="_(&quot;$&quot;* #,##0.0000_);_(&quot;$&quot;* \(#,##0.0000\);_(&quot;$&quot;* &quot;-&quot;??_);_(@_)"/>
  </numFmts>
  <fonts count="44" x14ac:knownFonts="1">
    <font>
      <sz val="11"/>
      <color theme="1"/>
      <name val="Calibri"/>
      <family val="2"/>
      <scheme val="minor"/>
    </font>
    <font>
      <sz val="10"/>
      <color theme="1"/>
      <name val="Arial"/>
      <family val="2"/>
    </font>
    <font>
      <b/>
      <sz val="10"/>
      <color indexed="8"/>
      <name val="Arial"/>
      <family val="2"/>
    </font>
    <font>
      <b/>
      <sz val="10"/>
      <name val="Arial"/>
      <family val="2"/>
    </font>
    <font>
      <sz val="10"/>
      <color rgb="FF000000"/>
      <name val="Times New Roman"/>
      <family val="1"/>
    </font>
    <font>
      <sz val="10"/>
      <name val="Arial"/>
      <family val="2"/>
    </font>
    <font>
      <b/>
      <sz val="9"/>
      <color indexed="10"/>
      <name val="Arial"/>
      <family val="2"/>
    </font>
    <font>
      <b/>
      <sz val="11"/>
      <name val="Arial"/>
      <family val="2"/>
    </font>
    <font>
      <b/>
      <sz val="14"/>
      <name val="Arial"/>
      <family val="2"/>
    </font>
    <font>
      <sz val="10"/>
      <name val="Arial"/>
      <family val="34"/>
    </font>
    <font>
      <u/>
      <sz val="10"/>
      <name val="Arial"/>
      <family val="34"/>
    </font>
    <font>
      <sz val="10"/>
      <color rgb="FF000000"/>
      <name val="Arial"/>
      <family val="2"/>
    </font>
    <font>
      <b/>
      <sz val="10"/>
      <name val="Arial"/>
      <family val="34"/>
    </font>
    <font>
      <b/>
      <u/>
      <sz val="10"/>
      <name val="Arial"/>
      <family val="34"/>
    </font>
    <font>
      <sz val="8"/>
      <color rgb="FF000000"/>
      <name val="Arial"/>
      <family val="2"/>
    </font>
    <font>
      <b/>
      <sz val="10"/>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sz val="11"/>
      <color theme="1"/>
      <name val="Calibri"/>
      <family val="2"/>
      <scheme val="minor"/>
    </font>
    <font>
      <b/>
      <sz val="14"/>
      <color theme="0"/>
      <name val="Arial"/>
      <family val="2"/>
    </font>
    <font>
      <sz val="9"/>
      <color theme="1"/>
      <name val="Arial"/>
      <family val="2"/>
    </font>
    <font>
      <b/>
      <sz val="14"/>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i/>
      <sz val="10"/>
      <color rgb="FF000000"/>
      <name val="Arial"/>
      <family val="2"/>
    </font>
    <font>
      <sz val="8.5"/>
      <color theme="1"/>
      <name val="Arial"/>
      <family val="2"/>
    </font>
    <font>
      <b/>
      <sz val="8.5"/>
      <color theme="1"/>
      <name val="Arial"/>
      <family val="2"/>
    </font>
  </fonts>
  <fills count="19">
    <fill>
      <patternFill patternType="none"/>
    </fill>
    <fill>
      <patternFill patternType="gray125"/>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rgb="FFFFFFFF"/>
      </patternFill>
    </fill>
    <fill>
      <patternFill patternType="solid">
        <fgColor theme="5"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thin">
        <color indexed="64"/>
      </bottom>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8">
    <xf numFmtId="0" fontId="0"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4" fillId="0" borderId="0"/>
    <xf numFmtId="43" fontId="29"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cellStyleXfs>
  <cellXfs count="303">
    <xf numFmtId="0" fontId="0" fillId="0" borderId="0" xfId="0"/>
    <xf numFmtId="0" fontId="11" fillId="5" borderId="0" xfId="4" applyFont="1" applyFill="1" applyBorder="1" applyAlignment="1">
      <alignment vertical="top" wrapText="1"/>
    </xf>
    <xf numFmtId="0" fontId="11" fillId="5" borderId="33" xfId="4" applyFont="1" applyFill="1" applyBorder="1" applyAlignment="1">
      <alignment vertical="top" wrapText="1"/>
    </xf>
    <xf numFmtId="0" fontId="4" fillId="5" borderId="0" xfId="4" applyFont="1" applyFill="1" applyBorder="1" applyAlignment="1">
      <alignment horizontal="left" vertical="top" wrapText="1"/>
    </xf>
    <xf numFmtId="0" fontId="4" fillId="5" borderId="0" xfId="4" applyFill="1" applyBorder="1" applyAlignment="1">
      <alignment horizontal="left" vertical="top" wrapText="1"/>
    </xf>
    <xf numFmtId="0" fontId="11" fillId="5" borderId="0" xfId="4" applyFont="1" applyFill="1" applyBorder="1" applyAlignment="1">
      <alignment horizontal="left" vertical="top"/>
    </xf>
    <xf numFmtId="0" fontId="5" fillId="5" borderId="0" xfId="4" applyFont="1" applyFill="1" applyBorder="1" applyAlignment="1">
      <alignment horizontal="right" vertical="center"/>
    </xf>
    <xf numFmtId="0" fontId="7" fillId="2" borderId="0" xfId="4" applyFont="1" applyFill="1" applyBorder="1" applyAlignment="1" applyProtection="1">
      <alignment horizontal="center" vertical="center"/>
    </xf>
    <xf numFmtId="0" fontId="17" fillId="5" borderId="0" xfId="4" applyFont="1" applyFill="1" applyBorder="1" applyAlignment="1">
      <alignment horizontal="left" vertical="top"/>
    </xf>
    <xf numFmtId="0" fontId="17" fillId="5" borderId="0" xfId="4" applyFont="1" applyFill="1" applyBorder="1" applyAlignment="1">
      <alignment vertical="top"/>
    </xf>
    <xf numFmtId="0" fontId="17" fillId="5" borderId="15" xfId="4" applyFont="1" applyFill="1" applyBorder="1" applyAlignment="1">
      <alignment horizontal="center" vertical="top" wrapText="1"/>
    </xf>
    <xf numFmtId="5" fontId="17" fillId="3" borderId="20" xfId="4" applyNumberFormat="1" applyFont="1" applyFill="1" applyBorder="1" applyAlignment="1" applyProtection="1">
      <alignment horizontal="center" vertical="center" wrapText="1"/>
      <protection locked="0"/>
    </xf>
    <xf numFmtId="165" fontId="17" fillId="2" borderId="20" xfId="4" applyNumberFormat="1" applyFont="1" applyFill="1" applyBorder="1" applyAlignment="1">
      <alignment horizontal="center" vertical="center" wrapText="1"/>
    </xf>
    <xf numFmtId="0" fontId="17" fillId="5" borderId="20" xfId="4" applyFont="1" applyFill="1" applyBorder="1" applyAlignment="1">
      <alignment horizontal="left" vertical="top" wrapText="1"/>
    </xf>
    <xf numFmtId="0" fontId="17" fillId="5" borderId="20" xfId="4" applyFont="1" applyFill="1" applyBorder="1" applyAlignment="1">
      <alignment horizontal="center" vertical="top" wrapText="1"/>
    </xf>
    <xf numFmtId="165" fontId="17" fillId="3" borderId="20" xfId="4" applyNumberFormat="1" applyFont="1" applyFill="1" applyBorder="1" applyAlignment="1" applyProtection="1">
      <alignment horizontal="center" vertical="center" wrapText="1"/>
      <protection locked="0"/>
    </xf>
    <xf numFmtId="8" fontId="11" fillId="5" borderId="28" xfId="4" applyNumberFormat="1" applyFont="1" applyFill="1" applyBorder="1" applyAlignment="1">
      <alignment horizontal="center" vertical="center" wrapText="1"/>
    </xf>
    <xf numFmtId="0" fontId="20" fillId="5" borderId="20" xfId="4" applyFont="1" applyFill="1" applyBorder="1" applyAlignment="1">
      <alignment horizontal="center" vertical="top" wrapText="1"/>
    </xf>
    <xf numFmtId="165" fontId="20" fillId="2" borderId="26" xfId="4" applyNumberFormat="1" applyFont="1" applyFill="1" applyBorder="1" applyAlignment="1">
      <alignment horizontal="center" vertical="top"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26" fillId="5" borderId="0" xfId="4" applyFont="1" applyFill="1" applyBorder="1" applyAlignment="1">
      <alignment horizontal="left" vertical="top"/>
    </xf>
    <xf numFmtId="0" fontId="28" fillId="5" borderId="0" xfId="4" applyFont="1" applyFill="1" applyBorder="1" applyAlignment="1">
      <alignment horizontal="left" vertical="top"/>
    </xf>
    <xf numFmtId="0" fontId="15" fillId="5" borderId="29" xfId="4" applyFont="1" applyFill="1" applyBorder="1" applyAlignment="1">
      <alignment horizontal="left" vertical="top"/>
    </xf>
    <xf numFmtId="0" fontId="15" fillId="5" borderId="30" xfId="4" applyFont="1" applyFill="1" applyBorder="1" applyAlignment="1">
      <alignment horizontal="left" vertical="top"/>
    </xf>
    <xf numFmtId="0" fontId="11" fillId="5" borderId="30" xfId="4" applyFont="1" applyFill="1" applyBorder="1" applyAlignment="1">
      <alignment horizontal="left" vertical="top"/>
    </xf>
    <xf numFmtId="0" fontId="11" fillId="5" borderId="31" xfId="4" applyFont="1" applyFill="1" applyBorder="1" applyAlignment="1">
      <alignment horizontal="left" vertical="top"/>
    </xf>
    <xf numFmtId="0" fontId="11" fillId="5" borderId="34" xfId="4" applyFont="1" applyFill="1" applyBorder="1" applyAlignment="1">
      <alignment vertical="top" wrapText="1"/>
    </xf>
    <xf numFmtId="0" fontId="11" fillId="5" borderId="33" xfId="4" applyFont="1" applyFill="1" applyBorder="1" applyAlignment="1">
      <alignment horizontal="left" vertical="top"/>
    </xf>
    <xf numFmtId="0" fontId="11" fillId="5" borderId="36" xfId="4" applyFont="1" applyFill="1" applyBorder="1" applyAlignment="1">
      <alignment vertical="top" wrapText="1"/>
    </xf>
    <xf numFmtId="0" fontId="31" fillId="0" borderId="0" xfId="0" applyFont="1" applyProtection="1"/>
    <xf numFmtId="44" fontId="34" fillId="15" borderId="47" xfId="6" applyFont="1" applyFill="1" applyBorder="1" applyAlignment="1" applyProtection="1"/>
    <xf numFmtId="44" fontId="34" fillId="16" borderId="47" xfId="6" applyFont="1" applyFill="1" applyBorder="1" applyAlignment="1" applyProtection="1"/>
    <xf numFmtId="44" fontId="34" fillId="17" borderId="47" xfId="6" applyFont="1" applyFill="1" applyBorder="1" applyAlignment="1" applyProtection="1"/>
    <xf numFmtId="44" fontId="34" fillId="11" borderId="51" xfId="6" applyFont="1" applyFill="1" applyBorder="1" applyAlignment="1" applyProtection="1"/>
    <xf numFmtId="44" fontId="34" fillId="11" borderId="56" xfId="6" applyFont="1" applyFill="1" applyBorder="1" applyAlignment="1" applyProtection="1"/>
    <xf numFmtId="0" fontId="31" fillId="0" borderId="10" xfId="0" applyFont="1" applyBorder="1" applyProtection="1"/>
    <xf numFmtId="0" fontId="31" fillId="0" borderId="0" xfId="0" applyFont="1" applyBorder="1" applyProtection="1"/>
    <xf numFmtId="0" fontId="31" fillId="0" borderId="11" xfId="0" applyFont="1" applyBorder="1" applyProtection="1"/>
    <xf numFmtId="0" fontId="34" fillId="4" borderId="0" xfId="1" applyFont="1" applyFill="1" applyBorder="1" applyAlignment="1" applyProtection="1">
      <alignment horizontal="left"/>
    </xf>
    <xf numFmtId="8" fontId="35" fillId="4" borderId="0" xfId="1" applyNumberFormat="1" applyFont="1" applyFill="1" applyBorder="1" applyAlignment="1" applyProtection="1">
      <alignment horizontal="center"/>
    </xf>
    <xf numFmtId="0" fontId="31" fillId="0" borderId="0" xfId="0" applyFont="1" applyBorder="1" applyAlignment="1" applyProtection="1">
      <alignment horizontal="right"/>
    </xf>
    <xf numFmtId="0" fontId="31" fillId="4" borderId="0" xfId="1" applyFont="1" applyFill="1" applyAlignment="1" applyProtection="1">
      <alignment horizontal="left"/>
    </xf>
    <xf numFmtId="0" fontId="36" fillId="4" borderId="0" xfId="1" applyFont="1" applyFill="1" applyBorder="1" applyAlignment="1" applyProtection="1"/>
    <xf numFmtId="0" fontId="34" fillId="4" borderId="0" xfId="1" applyFont="1" applyFill="1" applyBorder="1" applyAlignment="1" applyProtection="1"/>
    <xf numFmtId="0" fontId="36" fillId="4" borderId="4" xfId="1" applyFont="1" applyFill="1" applyBorder="1" applyAlignment="1" applyProtection="1">
      <alignment horizontal="left" vertical="center"/>
    </xf>
    <xf numFmtId="0" fontId="36" fillId="4" borderId="5" xfId="1" applyFont="1" applyFill="1" applyBorder="1" applyAlignment="1" applyProtection="1">
      <alignment horizontal="left" vertical="center"/>
    </xf>
    <xf numFmtId="1" fontId="31" fillId="4" borderId="5" xfId="1" applyNumberFormat="1" applyFont="1" applyFill="1" applyBorder="1" applyAlignment="1" applyProtection="1">
      <alignment horizontal="right" vertical="center"/>
    </xf>
    <xf numFmtId="0" fontId="31" fillId="4" borderId="5" xfId="1" applyFont="1" applyFill="1" applyBorder="1" applyAlignment="1" applyProtection="1">
      <alignment horizontal="center" vertical="center"/>
    </xf>
    <xf numFmtId="1" fontId="31" fillId="4" borderId="5" xfId="7" applyNumberFormat="1" applyFont="1" applyFill="1" applyBorder="1" applyAlignment="1" applyProtection="1">
      <alignment horizontal="center" vertical="center"/>
    </xf>
    <xf numFmtId="10" fontId="31" fillId="4" borderId="6" xfId="1" applyNumberFormat="1" applyFont="1" applyFill="1" applyBorder="1" applyAlignment="1" applyProtection="1">
      <alignment horizontal="right" vertical="center"/>
    </xf>
    <xf numFmtId="0" fontId="31" fillId="0" borderId="10" xfId="0" applyFont="1" applyBorder="1" applyAlignment="1" applyProtection="1">
      <alignment vertical="center"/>
    </xf>
    <xf numFmtId="0" fontId="31" fillId="0" borderId="0" xfId="0" applyFont="1" applyBorder="1" applyAlignment="1" applyProtection="1">
      <alignment vertical="center"/>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xf>
    <xf numFmtId="1" fontId="31" fillId="0" borderId="0" xfId="0" applyNumberFormat="1" applyFont="1" applyBorder="1" applyAlignment="1" applyProtection="1">
      <alignment horizontal="center" vertical="center"/>
    </xf>
    <xf numFmtId="10" fontId="31" fillId="0" borderId="11" xfId="7" applyNumberFormat="1" applyFont="1" applyBorder="1" applyAlignment="1" applyProtection="1">
      <alignment horizontal="right" vertical="center"/>
    </xf>
    <xf numFmtId="0" fontId="36" fillId="4" borderId="7" xfId="1" applyFont="1" applyFill="1" applyBorder="1" applyAlignment="1" applyProtection="1">
      <alignment horizontal="left" vertical="center"/>
    </xf>
    <xf numFmtId="8" fontId="35" fillId="4" borderId="8" xfId="1" applyNumberFormat="1" applyFont="1" applyFill="1" applyBorder="1" applyAlignment="1" applyProtection="1">
      <alignment horizontal="center" vertical="center"/>
    </xf>
    <xf numFmtId="1" fontId="31" fillId="4" borderId="8" xfId="1" applyNumberFormat="1" applyFont="1" applyFill="1" applyBorder="1" applyAlignment="1" applyProtection="1">
      <alignment horizontal="right" vertical="center"/>
    </xf>
    <xf numFmtId="0" fontId="31" fillId="4" borderId="8" xfId="1" applyFont="1" applyFill="1" applyBorder="1" applyAlignment="1" applyProtection="1">
      <alignment horizontal="center" vertical="center"/>
    </xf>
    <xf numFmtId="1" fontId="31" fillId="4" borderId="8" xfId="1" applyNumberFormat="1" applyFont="1" applyFill="1" applyBorder="1" applyAlignment="1" applyProtection="1">
      <alignment horizontal="center" vertical="center"/>
    </xf>
    <xf numFmtId="10" fontId="31" fillId="4" borderId="9" xfId="7" applyNumberFormat="1" applyFont="1" applyFill="1" applyBorder="1" applyAlignment="1" applyProtection="1">
      <alignment horizontal="right" vertical="center"/>
    </xf>
    <xf numFmtId="0" fontId="33" fillId="0" borderId="10" xfId="0" applyFont="1" applyBorder="1" applyProtection="1"/>
    <xf numFmtId="0" fontId="34" fillId="4" borderId="57" xfId="1" applyFont="1" applyFill="1" applyBorder="1" applyAlignment="1" applyProtection="1">
      <alignment horizontal="left"/>
    </xf>
    <xf numFmtId="0" fontId="31" fillId="4" borderId="58" xfId="1" applyFont="1" applyFill="1" applyBorder="1" applyAlignment="1" applyProtection="1">
      <alignment horizontal="left"/>
    </xf>
    <xf numFmtId="0" fontId="31" fillId="4" borderId="58" xfId="1" applyFont="1" applyFill="1" applyBorder="1" applyAlignment="1" applyProtection="1">
      <alignment horizontal="center"/>
    </xf>
    <xf numFmtId="0" fontId="34" fillId="4" borderId="10" xfId="1" applyFont="1" applyFill="1" applyBorder="1" applyAlignment="1" applyProtection="1">
      <alignment horizontal="left" vertical="center"/>
    </xf>
    <xf numFmtId="10" fontId="37" fillId="4" borderId="0" xfId="1" applyNumberFormat="1" applyFont="1" applyFill="1" applyBorder="1" applyAlignment="1" applyProtection="1">
      <alignment horizontal="right" vertical="center"/>
    </xf>
    <xf numFmtId="0" fontId="31" fillId="4" borderId="0" xfId="1" applyFont="1" applyFill="1" applyBorder="1" applyAlignment="1" applyProtection="1">
      <alignment horizontal="center" vertical="center"/>
    </xf>
    <xf numFmtId="1" fontId="31" fillId="4" borderId="0" xfId="1" applyNumberFormat="1" applyFont="1" applyFill="1" applyBorder="1" applyAlignment="1" applyProtection="1">
      <alignment horizontal="right" vertical="center"/>
    </xf>
    <xf numFmtId="44" fontId="31" fillId="4" borderId="0" xfId="1" applyNumberFormat="1" applyFont="1" applyFill="1" applyBorder="1" applyAlignment="1" applyProtection="1">
      <alignment horizontal="center" vertical="center"/>
    </xf>
    <xf numFmtId="0" fontId="33" fillId="11" borderId="10" xfId="1" applyFont="1" applyFill="1" applyBorder="1" applyAlignment="1" applyProtection="1">
      <alignment vertical="center"/>
    </xf>
    <xf numFmtId="10" fontId="33" fillId="11" borderId="0" xfId="1" applyNumberFormat="1" applyFont="1" applyFill="1" applyBorder="1" applyAlignment="1" applyProtection="1">
      <alignment vertical="center"/>
    </xf>
    <xf numFmtId="0" fontId="31" fillId="11" borderId="0" xfId="1" applyFont="1" applyFill="1" applyBorder="1" applyAlignment="1" applyProtection="1">
      <alignment horizontal="center" vertical="center"/>
    </xf>
    <xf numFmtId="1" fontId="31" fillId="11" borderId="0" xfId="1" applyNumberFormat="1" applyFont="1" applyFill="1" applyBorder="1" applyAlignment="1" applyProtection="1">
      <alignment horizontal="right" vertical="center"/>
    </xf>
    <xf numFmtId="44" fontId="31" fillId="11" borderId="0" xfId="1" applyNumberFormat="1" applyFont="1" applyFill="1" applyBorder="1" applyAlignment="1" applyProtection="1">
      <alignment horizontal="center" vertical="center"/>
    </xf>
    <xf numFmtId="0" fontId="33" fillId="11" borderId="10" xfId="1" applyFont="1" applyFill="1" applyBorder="1" applyAlignment="1" applyProtection="1">
      <alignment horizontal="left" vertical="center"/>
    </xf>
    <xf numFmtId="10" fontId="33" fillId="11" borderId="0" xfId="7" applyNumberFormat="1" applyFont="1" applyFill="1" applyBorder="1" applyAlignment="1" applyProtection="1">
      <alignment horizontal="right" vertical="center"/>
    </xf>
    <xf numFmtId="0" fontId="34" fillId="4" borderId="7" xfId="1" applyFont="1" applyFill="1" applyBorder="1" applyAlignment="1" applyProtection="1">
      <alignment horizontal="left"/>
    </xf>
    <xf numFmtId="0" fontId="34" fillId="4" borderId="8" xfId="1" applyFont="1" applyFill="1" applyBorder="1" applyAlignment="1" applyProtection="1">
      <alignment horizontal="left"/>
    </xf>
    <xf numFmtId="0" fontId="33" fillId="4" borderId="8" xfId="1" applyFont="1" applyFill="1" applyBorder="1" applyAlignment="1" applyProtection="1">
      <alignment horizontal="center"/>
    </xf>
    <xf numFmtId="0" fontId="31" fillId="4" borderId="8" xfId="1" applyFont="1" applyFill="1" applyBorder="1" applyAlignment="1" applyProtection="1">
      <alignment horizontal="left"/>
    </xf>
    <xf numFmtId="0" fontId="38" fillId="4" borderId="10" xfId="1" applyFont="1" applyFill="1" applyBorder="1" applyAlignment="1" applyProtection="1">
      <alignment horizontal="left"/>
    </xf>
    <xf numFmtId="1" fontId="36" fillId="4" borderId="0" xfId="1" applyNumberFormat="1" applyFont="1" applyFill="1" applyBorder="1" applyAlignment="1" applyProtection="1">
      <alignment horizontal="right"/>
    </xf>
    <xf numFmtId="0" fontId="36" fillId="4" borderId="0" xfId="1" applyFont="1" applyFill="1" applyBorder="1" applyAlignment="1" applyProtection="1">
      <alignment horizontal="center"/>
    </xf>
    <xf numFmtId="7" fontId="39" fillId="4" borderId="0" xfId="1" applyNumberFormat="1" applyFont="1" applyFill="1" applyBorder="1" applyAlignment="1" applyProtection="1">
      <alignment horizontal="center"/>
    </xf>
    <xf numFmtId="0" fontId="31" fillId="0" borderId="8" xfId="0" applyFont="1" applyBorder="1" applyProtection="1"/>
    <xf numFmtId="0" fontId="31" fillId="0" borderId="9" xfId="0" applyFont="1" applyBorder="1" applyProtection="1"/>
    <xf numFmtId="0" fontId="36" fillId="4" borderId="7" xfId="1" applyFont="1" applyFill="1" applyBorder="1" applyAlignment="1" applyProtection="1">
      <alignment horizontal="left"/>
    </xf>
    <xf numFmtId="0" fontId="36" fillId="4" borderId="8" xfId="1" applyFont="1" applyFill="1" applyBorder="1" applyAlignment="1" applyProtection="1">
      <alignment horizontal="center"/>
    </xf>
    <xf numFmtId="164" fontId="36" fillId="4" borderId="8" xfId="3" applyNumberFormat="1" applyFont="1" applyFill="1" applyBorder="1" applyAlignment="1" applyProtection="1">
      <alignment horizontal="center"/>
    </xf>
    <xf numFmtId="7" fontId="39" fillId="0" borderId="8" xfId="2" applyNumberFormat="1" applyFont="1" applyFill="1" applyBorder="1" applyAlignment="1" applyProtection="1">
      <alignment horizontal="right"/>
    </xf>
    <xf numFmtId="1" fontId="31" fillId="2" borderId="42" xfId="0" applyNumberFormat="1" applyFont="1" applyFill="1" applyBorder="1" applyAlignment="1" applyProtection="1">
      <alignment horizontal="center"/>
    </xf>
    <xf numFmtId="0" fontId="31" fillId="2" borderId="42" xfId="0" applyFont="1" applyFill="1" applyBorder="1" applyAlignment="1" applyProtection="1">
      <alignment horizontal="center"/>
    </xf>
    <xf numFmtId="0" fontId="31" fillId="2" borderId="41" xfId="0" applyFont="1" applyFill="1" applyBorder="1" applyProtection="1"/>
    <xf numFmtId="44" fontId="11" fillId="5" borderId="22" xfId="4" applyNumberFormat="1" applyFont="1" applyFill="1" applyBorder="1" applyAlignment="1">
      <alignment horizontal="center" vertical="center" wrapText="1"/>
    </xf>
    <xf numFmtId="0" fontId="31" fillId="10" borderId="41" xfId="0" applyFont="1" applyFill="1" applyBorder="1" applyProtection="1">
      <protection locked="0"/>
    </xf>
    <xf numFmtId="1" fontId="31" fillId="10" borderId="42" xfId="0" applyNumberFormat="1" applyFont="1" applyFill="1" applyBorder="1" applyAlignment="1" applyProtection="1">
      <alignment horizontal="center"/>
      <protection locked="0"/>
    </xf>
    <xf numFmtId="0" fontId="42" fillId="0" borderId="0" xfId="0" applyFont="1" applyBorder="1" applyProtection="1"/>
    <xf numFmtId="0" fontId="42" fillId="0" borderId="4" xfId="0" applyFont="1" applyBorder="1" applyAlignment="1" applyProtection="1"/>
    <xf numFmtId="0" fontId="42" fillId="0" borderId="5" xfId="0" applyFont="1" applyBorder="1" applyAlignment="1" applyProtection="1"/>
    <xf numFmtId="1" fontId="31" fillId="2" borderId="42" xfId="5" applyNumberFormat="1" applyFont="1" applyFill="1" applyBorder="1" applyAlignment="1" applyProtection="1">
      <alignment horizontal="center"/>
    </xf>
    <xf numFmtId="1" fontId="31" fillId="2" borderId="62" xfId="5" applyNumberFormat="1" applyFont="1" applyFill="1" applyBorder="1" applyAlignment="1" applyProtection="1">
      <alignment horizontal="center"/>
    </xf>
    <xf numFmtId="0" fontId="42" fillId="0" borderId="0" xfId="0" applyFont="1" applyBorder="1" applyAlignment="1" applyProtection="1">
      <alignment horizontal="left"/>
    </xf>
    <xf numFmtId="0" fontId="42" fillId="0" borderId="11" xfId="0" applyFont="1" applyBorder="1" applyAlignment="1" applyProtection="1">
      <alignment horizontal="left"/>
    </xf>
    <xf numFmtId="0" fontId="42" fillId="0" borderId="8" xfId="0" applyFont="1" applyBorder="1" applyProtection="1"/>
    <xf numFmtId="0" fontId="4" fillId="9" borderId="0" xfId="4" applyFont="1" applyFill="1" applyBorder="1" applyAlignment="1">
      <alignment horizontal="center" vertical="top" wrapText="1"/>
    </xf>
    <xf numFmtId="0" fontId="7" fillId="5" borderId="0" xfId="4" applyFont="1" applyFill="1" applyBorder="1" applyAlignment="1">
      <alignment horizontal="center" vertical="top" wrapText="1"/>
    </xf>
    <xf numFmtId="0" fontId="8" fillId="5" borderId="0" xfId="4" applyFont="1" applyFill="1" applyBorder="1" applyAlignment="1">
      <alignment horizontal="center" vertical="top" wrapText="1"/>
    </xf>
    <xf numFmtId="0" fontId="9" fillId="5" borderId="0" xfId="4" applyFont="1" applyFill="1" applyBorder="1" applyAlignment="1">
      <alignment horizontal="center" vertical="top" wrapText="1"/>
    </xf>
    <xf numFmtId="0" fontId="12" fillId="9" borderId="0" xfId="4" applyFont="1" applyFill="1" applyBorder="1" applyAlignment="1">
      <alignment horizontal="center" vertical="top" wrapText="1"/>
    </xf>
    <xf numFmtId="0" fontId="11" fillId="5" borderId="0" xfId="4" applyFont="1" applyFill="1" applyBorder="1" applyAlignment="1">
      <alignment horizontal="left" vertical="top" wrapText="1"/>
    </xf>
    <xf numFmtId="0" fontId="5" fillId="5" borderId="0" xfId="4" applyFont="1" applyFill="1" applyBorder="1" applyAlignment="1">
      <alignment horizontal="left" vertical="top" wrapText="1"/>
    </xf>
    <xf numFmtId="0" fontId="4" fillId="5" borderId="0" xfId="4" applyFont="1" applyFill="1" applyBorder="1" applyAlignment="1">
      <alignment horizontal="left" vertical="top" wrapText="1"/>
    </xf>
    <xf numFmtId="0" fontId="9" fillId="5" borderId="0" xfId="4" applyFont="1" applyFill="1" applyBorder="1" applyAlignment="1">
      <alignment horizontal="left" vertical="top" wrapText="1"/>
    </xf>
    <xf numFmtId="44" fontId="43" fillId="2" borderId="4" xfId="6" applyNumberFormat="1" applyFont="1" applyFill="1" applyBorder="1" applyAlignment="1" applyProtection="1">
      <alignment horizontal="left"/>
    </xf>
    <xf numFmtId="44" fontId="43" fillId="2" borderId="6" xfId="6" applyNumberFormat="1" applyFont="1" applyFill="1" applyBorder="1" applyAlignment="1" applyProtection="1">
      <alignment horizontal="left"/>
    </xf>
    <xf numFmtId="0" fontId="42" fillId="0" borderId="4" xfId="0" applyFont="1" applyBorder="1" applyAlignment="1" applyProtection="1">
      <alignment horizontal="left" vertical="center" wrapText="1"/>
    </xf>
    <xf numFmtId="0" fontId="42" fillId="0" borderId="5" xfId="0" applyFont="1" applyBorder="1" applyAlignment="1" applyProtection="1">
      <alignment horizontal="left" vertical="center" wrapText="1"/>
    </xf>
    <xf numFmtId="0" fontId="42" fillId="0" borderId="6" xfId="0" applyFont="1" applyBorder="1" applyAlignment="1" applyProtection="1">
      <alignment horizontal="left" vertical="center" wrapText="1"/>
    </xf>
    <xf numFmtId="0" fontId="42" fillId="0" borderId="7" xfId="0" applyFont="1" applyBorder="1" applyAlignment="1" applyProtection="1">
      <alignment horizontal="left" vertical="center" wrapText="1"/>
    </xf>
    <xf numFmtId="0" fontId="42" fillId="0" borderId="8" xfId="0" applyFont="1" applyBorder="1" applyAlignment="1" applyProtection="1">
      <alignment horizontal="left" vertical="center" wrapText="1"/>
    </xf>
    <xf numFmtId="0" fontId="42" fillId="0" borderId="9" xfId="0" applyFont="1" applyBorder="1" applyAlignment="1" applyProtection="1">
      <alignment horizontal="left" vertical="center" wrapText="1"/>
    </xf>
    <xf numFmtId="44" fontId="43" fillId="2" borderId="4" xfId="6" applyNumberFormat="1" applyFont="1" applyFill="1" applyBorder="1" applyAlignment="1" applyProtection="1">
      <alignment horizontal="left" wrapText="1"/>
    </xf>
    <xf numFmtId="44" fontId="43" fillId="2" borderId="6" xfId="6" applyNumberFormat="1" applyFont="1" applyFill="1" applyBorder="1" applyAlignment="1" applyProtection="1">
      <alignment horizontal="left" wrapText="1"/>
    </xf>
    <xf numFmtId="44" fontId="43" fillId="2" borderId="7" xfId="6" applyNumberFormat="1" applyFont="1" applyFill="1" applyBorder="1" applyAlignment="1" applyProtection="1">
      <alignment horizontal="left" wrapText="1"/>
    </xf>
    <xf numFmtId="44" fontId="43" fillId="2" borderId="9" xfId="6" applyNumberFormat="1" applyFont="1" applyFill="1" applyBorder="1" applyAlignment="1" applyProtection="1">
      <alignment horizontal="left" wrapText="1"/>
    </xf>
    <xf numFmtId="0" fontId="42" fillId="0" borderId="4" xfId="0" applyFont="1" applyFill="1" applyBorder="1" applyAlignment="1" applyProtection="1">
      <alignment horizontal="left" vertical="center" wrapText="1"/>
    </xf>
    <xf numFmtId="0" fontId="42" fillId="0" borderId="5" xfId="0" applyFont="1" applyFill="1" applyBorder="1" applyAlignment="1" applyProtection="1">
      <alignment horizontal="left" vertical="center" wrapText="1"/>
    </xf>
    <xf numFmtId="0" fontId="42" fillId="0" borderId="6" xfId="0" applyFont="1" applyFill="1" applyBorder="1" applyAlignment="1" applyProtection="1">
      <alignment horizontal="left" vertical="center" wrapText="1"/>
    </xf>
    <xf numFmtId="0" fontId="42" fillId="0" borderId="7" xfId="0" applyFont="1" applyFill="1" applyBorder="1" applyAlignment="1" applyProtection="1">
      <alignment horizontal="left" vertical="center" wrapText="1"/>
    </xf>
    <xf numFmtId="0" fontId="42" fillId="0" borderId="8" xfId="0" applyFont="1" applyFill="1" applyBorder="1" applyAlignment="1" applyProtection="1">
      <alignment horizontal="left" vertical="center" wrapText="1"/>
    </xf>
    <xf numFmtId="0" fontId="42" fillId="0" borderId="9" xfId="0" applyFont="1" applyFill="1" applyBorder="1" applyAlignment="1" applyProtection="1">
      <alignment horizontal="left" vertical="center" wrapText="1"/>
    </xf>
    <xf numFmtId="167" fontId="36" fillId="4" borderId="0" xfId="6" applyNumberFormat="1" applyFont="1" applyFill="1" applyBorder="1" applyAlignment="1" applyProtection="1">
      <alignment horizontal="center"/>
    </xf>
    <xf numFmtId="7" fontId="39" fillId="4" borderId="11" xfId="1" applyNumberFormat="1" applyFont="1" applyFill="1" applyBorder="1" applyAlignment="1" applyProtection="1">
      <alignment horizontal="right"/>
    </xf>
    <xf numFmtId="0" fontId="40" fillId="0" borderId="0" xfId="0" applyFont="1" applyAlignment="1" applyProtection="1">
      <alignment horizontal="left" vertical="center" wrapText="1"/>
    </xf>
    <xf numFmtId="7" fontId="6" fillId="2" borderId="8" xfId="2" applyNumberFormat="1" applyFont="1" applyFill="1" applyBorder="1" applyAlignment="1" applyProtection="1">
      <alignment horizontal="right"/>
    </xf>
    <xf numFmtId="7" fontId="6" fillId="2" borderId="9" xfId="2" applyNumberFormat="1" applyFont="1" applyFill="1" applyBorder="1" applyAlignment="1" applyProtection="1">
      <alignment horizontal="right"/>
    </xf>
    <xf numFmtId="0" fontId="42" fillId="0" borderId="1" xfId="0" applyFont="1" applyBorder="1" applyAlignment="1" applyProtection="1">
      <alignment horizontal="left"/>
    </xf>
    <xf numFmtId="0" fontId="42" fillId="0" borderId="2" xfId="0" applyFont="1" applyBorder="1" applyAlignment="1" applyProtection="1">
      <alignment horizontal="left"/>
    </xf>
    <xf numFmtId="0" fontId="42" fillId="0" borderId="3" xfId="0" applyFont="1" applyBorder="1" applyAlignment="1" applyProtection="1">
      <alignment horizontal="left"/>
    </xf>
    <xf numFmtId="44" fontId="43" fillId="2" borderId="1" xfId="6" applyNumberFormat="1" applyFont="1" applyFill="1" applyBorder="1" applyAlignment="1" applyProtection="1">
      <alignment horizontal="left"/>
    </xf>
    <xf numFmtId="44" fontId="43" fillId="2" borderId="3" xfId="6" applyNumberFormat="1" applyFont="1" applyFill="1" applyBorder="1" applyAlignment="1" applyProtection="1">
      <alignment horizontal="left"/>
    </xf>
    <xf numFmtId="0" fontId="33" fillId="0" borderId="10" xfId="0" applyFont="1" applyBorder="1" applyAlignment="1" applyProtection="1">
      <alignment horizontal="left" wrapText="1"/>
    </xf>
    <xf numFmtId="0" fontId="33" fillId="0" borderId="0" xfId="0" applyFont="1" applyBorder="1" applyAlignment="1" applyProtection="1">
      <alignment horizontal="left" wrapText="1"/>
    </xf>
    <xf numFmtId="0" fontId="33" fillId="0" borderId="11" xfId="0" applyFont="1" applyBorder="1" applyAlignment="1" applyProtection="1">
      <alignment horizontal="left" wrapText="1"/>
    </xf>
    <xf numFmtId="0" fontId="31" fillId="4" borderId="58" xfId="1" applyFont="1" applyFill="1" applyBorder="1" applyAlignment="1" applyProtection="1">
      <alignment horizontal="left"/>
    </xf>
    <xf numFmtId="0" fontId="31" fillId="4" borderId="58" xfId="1" applyFont="1" applyFill="1" applyBorder="1" applyAlignment="1" applyProtection="1">
      <alignment horizontal="right"/>
    </xf>
    <xf numFmtId="0" fontId="31" fillId="4" borderId="59" xfId="1" applyFont="1" applyFill="1" applyBorder="1" applyAlignment="1" applyProtection="1">
      <alignment horizontal="right"/>
    </xf>
    <xf numFmtId="44" fontId="31" fillId="4" borderId="0" xfId="6" applyFont="1" applyFill="1" applyBorder="1" applyAlignment="1" applyProtection="1">
      <alignment horizontal="center" vertical="center"/>
    </xf>
    <xf numFmtId="44" fontId="31" fillId="4" borderId="11" xfId="6" applyFont="1" applyFill="1" applyBorder="1" applyAlignment="1" applyProtection="1">
      <alignment horizontal="center" vertical="center"/>
    </xf>
    <xf numFmtId="44" fontId="31" fillId="11" borderId="0" xfId="6" applyFont="1" applyFill="1" applyBorder="1" applyAlignment="1" applyProtection="1">
      <alignment horizontal="center" vertical="center"/>
    </xf>
    <xf numFmtId="44" fontId="31" fillId="11" borderId="11" xfId="6" applyFont="1" applyFill="1" applyBorder="1" applyAlignment="1" applyProtection="1">
      <alignment horizontal="center" vertical="center"/>
    </xf>
    <xf numFmtId="44" fontId="33" fillId="2" borderId="60" xfId="6" applyFont="1" applyFill="1" applyBorder="1" applyAlignment="1" applyProtection="1">
      <alignment horizontal="center"/>
    </xf>
    <xf numFmtId="44" fontId="33" fillId="2" borderId="61" xfId="6" applyFont="1" applyFill="1" applyBorder="1" applyAlignment="1" applyProtection="1">
      <alignment horizontal="center"/>
    </xf>
    <xf numFmtId="0" fontId="34" fillId="4" borderId="57" xfId="1" applyFont="1" applyFill="1" applyBorder="1" applyAlignment="1" applyProtection="1">
      <alignment horizontal="left"/>
    </xf>
    <xf numFmtId="0" fontId="34" fillId="4" borderId="58" xfId="1" applyFont="1" applyFill="1" applyBorder="1" applyAlignment="1" applyProtection="1">
      <alignment horizontal="left"/>
    </xf>
    <xf numFmtId="0" fontId="34" fillId="4" borderId="59" xfId="1" applyFont="1" applyFill="1" applyBorder="1" applyAlignment="1" applyProtection="1">
      <alignment horizontal="left"/>
    </xf>
    <xf numFmtId="0" fontId="33" fillId="0" borderId="10" xfId="0" applyFont="1" applyBorder="1" applyAlignment="1" applyProtection="1">
      <alignment horizontal="left"/>
    </xf>
    <xf numFmtId="0" fontId="33" fillId="0" borderId="0" xfId="0" applyFont="1" applyBorder="1" applyAlignment="1" applyProtection="1">
      <alignment horizontal="left"/>
    </xf>
    <xf numFmtId="0" fontId="33" fillId="0" borderId="11" xfId="0" applyFont="1" applyBorder="1" applyAlignment="1" applyProtection="1">
      <alignment horizontal="left"/>
    </xf>
    <xf numFmtId="0" fontId="34" fillId="11" borderId="54" xfId="1" applyFont="1" applyFill="1" applyBorder="1" applyAlignment="1" applyProtection="1">
      <alignment horizontal="right"/>
    </xf>
    <xf numFmtId="0" fontId="34" fillId="11" borderId="55" xfId="1" applyFont="1" applyFill="1" applyBorder="1" applyAlignment="1" applyProtection="1">
      <alignment horizontal="right"/>
    </xf>
    <xf numFmtId="0" fontId="36" fillId="4" borderId="0" xfId="1" applyFont="1" applyFill="1" applyBorder="1" applyAlignment="1" applyProtection="1">
      <alignment horizontal="left" vertical="center" wrapText="1"/>
    </xf>
    <xf numFmtId="0" fontId="36" fillId="4" borderId="8" xfId="1" applyFont="1" applyFill="1" applyBorder="1" applyAlignment="1" applyProtection="1">
      <alignment horizontal="left" vertical="center" wrapText="1"/>
    </xf>
    <xf numFmtId="0" fontId="31" fillId="4" borderId="5" xfId="1" applyFont="1" applyFill="1" applyBorder="1" applyAlignment="1" applyProtection="1">
      <alignment horizontal="center" vertical="center"/>
    </xf>
    <xf numFmtId="0" fontId="31" fillId="0" borderId="0" xfId="0" applyFont="1" applyBorder="1" applyAlignment="1" applyProtection="1">
      <alignment horizontal="center" vertical="center"/>
    </xf>
    <xf numFmtId="0" fontId="31" fillId="4" borderId="8" xfId="1" applyFont="1" applyFill="1" applyBorder="1" applyAlignment="1" applyProtection="1">
      <alignment horizontal="center" vertical="center"/>
    </xf>
    <xf numFmtId="0" fontId="2" fillId="12" borderId="10" xfId="1" applyFont="1" applyFill="1" applyBorder="1" applyAlignment="1" applyProtection="1">
      <alignment horizontal="center"/>
    </xf>
    <xf numFmtId="0" fontId="2" fillId="12" borderId="0" xfId="1" applyFont="1" applyFill="1" applyBorder="1" applyAlignment="1" applyProtection="1">
      <alignment horizontal="center"/>
    </xf>
    <xf numFmtId="0" fontId="2" fillId="12" borderId="11" xfId="1" applyFont="1" applyFill="1" applyBorder="1" applyAlignment="1" applyProtection="1">
      <alignment horizontal="center"/>
    </xf>
    <xf numFmtId="0" fontId="42" fillId="0" borderId="0" xfId="0" applyFont="1" applyBorder="1" applyAlignment="1" applyProtection="1">
      <alignment horizontal="left"/>
    </xf>
    <xf numFmtId="0" fontId="42" fillId="0" borderId="11" xfId="0" applyFont="1" applyBorder="1" applyAlignment="1" applyProtection="1">
      <alignment horizontal="left"/>
    </xf>
    <xf numFmtId="0" fontId="34" fillId="9" borderId="43" xfId="1" applyFont="1" applyFill="1" applyBorder="1" applyAlignment="1" applyProtection="1">
      <alignment horizontal="center"/>
    </xf>
    <xf numFmtId="0" fontId="34" fillId="9" borderId="44" xfId="1" applyFont="1" applyFill="1" applyBorder="1" applyAlignment="1" applyProtection="1">
      <alignment horizontal="center"/>
    </xf>
    <xf numFmtId="0" fontId="34" fillId="9" borderId="45" xfId="1" applyFont="1" applyFill="1" applyBorder="1" applyAlignment="1" applyProtection="1">
      <alignment horizontal="center"/>
    </xf>
    <xf numFmtId="0" fontId="34" fillId="6" borderId="1" xfId="1" applyFont="1" applyFill="1" applyBorder="1" applyAlignment="1" applyProtection="1">
      <alignment horizontal="center"/>
    </xf>
    <xf numFmtId="0" fontId="34" fillId="6" borderId="2" xfId="1" applyFont="1" applyFill="1" applyBorder="1" applyAlignment="1" applyProtection="1">
      <alignment horizontal="center"/>
    </xf>
    <xf numFmtId="0" fontId="34" fillId="6" borderId="3" xfId="1" applyFont="1" applyFill="1" applyBorder="1" applyAlignment="1" applyProtection="1">
      <alignment horizontal="center"/>
    </xf>
    <xf numFmtId="0" fontId="34" fillId="13" borderId="1" xfId="1" applyFont="1" applyFill="1" applyBorder="1" applyAlignment="1" applyProtection="1">
      <alignment horizontal="center"/>
    </xf>
    <xf numFmtId="0" fontId="34" fillId="13" borderId="2" xfId="1" applyFont="1" applyFill="1" applyBorder="1" applyAlignment="1" applyProtection="1">
      <alignment horizontal="center"/>
    </xf>
    <xf numFmtId="0" fontId="34" fillId="13" borderId="3" xfId="1" applyFont="1" applyFill="1" applyBorder="1" applyAlignment="1" applyProtection="1">
      <alignment horizontal="center"/>
    </xf>
    <xf numFmtId="0" fontId="33" fillId="14" borderId="1" xfId="0" applyFont="1" applyFill="1" applyBorder="1" applyAlignment="1" applyProtection="1">
      <alignment horizontal="center"/>
    </xf>
    <xf numFmtId="0" fontId="33" fillId="14" borderId="3" xfId="0" applyFont="1" applyFill="1" applyBorder="1" applyAlignment="1" applyProtection="1">
      <alignment horizontal="center"/>
    </xf>
    <xf numFmtId="0" fontId="34" fillId="11" borderId="49" xfId="1" applyFont="1" applyFill="1" applyBorder="1" applyAlignment="1" applyProtection="1">
      <alignment horizontal="right"/>
    </xf>
    <xf numFmtId="0" fontId="34" fillId="11" borderId="50" xfId="1" applyFont="1" applyFill="1" applyBorder="1" applyAlignment="1" applyProtection="1">
      <alignment horizontal="right"/>
    </xf>
    <xf numFmtId="0" fontId="31" fillId="11" borderId="52" xfId="0" applyFont="1" applyFill="1" applyBorder="1" applyAlignment="1" applyProtection="1">
      <alignment horizontal="center"/>
    </xf>
    <xf numFmtId="0" fontId="31" fillId="11" borderId="53" xfId="0" applyFont="1" applyFill="1" applyBorder="1" applyAlignment="1" applyProtection="1">
      <alignment horizontal="center"/>
    </xf>
    <xf numFmtId="0" fontId="31" fillId="11" borderId="7" xfId="0" applyFont="1" applyFill="1" applyBorder="1" applyAlignment="1" applyProtection="1">
      <alignment horizontal="center"/>
    </xf>
    <xf numFmtId="0" fontId="31" fillId="11" borderId="9" xfId="0" applyFont="1" applyFill="1" applyBorder="1" applyAlignment="1" applyProtection="1">
      <alignment horizontal="center"/>
    </xf>
    <xf numFmtId="0" fontId="31" fillId="0" borderId="10" xfId="0" applyFont="1" applyBorder="1" applyAlignment="1" applyProtection="1">
      <alignment horizontal="center"/>
    </xf>
    <xf numFmtId="0" fontId="31" fillId="0" borderId="0" xfId="0" applyFont="1" applyBorder="1" applyAlignment="1" applyProtection="1">
      <alignment horizontal="center"/>
    </xf>
    <xf numFmtId="0" fontId="42" fillId="0" borderId="0" xfId="0" applyFont="1" applyBorder="1" applyAlignment="1" applyProtection="1">
      <alignment horizontal="left" vertical="top" wrapText="1"/>
    </xf>
    <xf numFmtId="0" fontId="42" fillId="0" borderId="11" xfId="0" applyFont="1" applyBorder="1" applyAlignment="1" applyProtection="1">
      <alignment horizontal="left" vertical="top" wrapText="1"/>
    </xf>
    <xf numFmtId="0" fontId="30" fillId="11" borderId="8" xfId="0" applyFont="1" applyFill="1" applyBorder="1" applyAlignment="1" applyProtection="1">
      <alignment horizontal="center"/>
    </xf>
    <xf numFmtId="0" fontId="32" fillId="0" borderId="4" xfId="0" applyFont="1" applyBorder="1" applyAlignment="1" applyProtection="1">
      <alignment horizontal="center" vertical="center"/>
    </xf>
    <xf numFmtId="0" fontId="32" fillId="0" borderId="6" xfId="0" applyFont="1" applyBorder="1" applyAlignment="1" applyProtection="1">
      <alignment horizontal="center" vertical="center"/>
    </xf>
    <xf numFmtId="0" fontId="32" fillId="0" borderId="7" xfId="0" applyFont="1" applyBorder="1" applyAlignment="1" applyProtection="1">
      <alignment horizontal="center" vertical="center"/>
    </xf>
    <xf numFmtId="0" fontId="32" fillId="0" borderId="9" xfId="0" applyFont="1" applyBorder="1" applyAlignment="1" applyProtection="1">
      <alignment horizontal="center" vertical="center"/>
    </xf>
    <xf numFmtId="0" fontId="31" fillId="10" borderId="4" xfId="0" applyFont="1" applyFill="1" applyBorder="1" applyAlignment="1" applyProtection="1">
      <alignment horizontal="center"/>
      <protection locked="0"/>
    </xf>
    <xf numFmtId="0" fontId="31" fillId="10" borderId="6" xfId="0" applyFont="1" applyFill="1" applyBorder="1" applyAlignment="1" applyProtection="1">
      <alignment horizontal="center"/>
      <protection locked="0"/>
    </xf>
    <xf numFmtId="0" fontId="31" fillId="10" borderId="7" xfId="0" applyFont="1" applyFill="1" applyBorder="1" applyAlignment="1" applyProtection="1">
      <alignment horizontal="center"/>
      <protection locked="0"/>
    </xf>
    <xf numFmtId="0" fontId="31" fillId="10" borderId="9" xfId="0" applyFont="1" applyFill="1" applyBorder="1" applyAlignment="1" applyProtection="1">
      <alignment horizontal="center"/>
      <protection locked="0"/>
    </xf>
    <xf numFmtId="0" fontId="32" fillId="0" borderId="4" xfId="0" applyFont="1" applyFill="1" applyBorder="1" applyAlignment="1" applyProtection="1">
      <alignment horizontal="center" vertical="center"/>
    </xf>
    <xf numFmtId="0" fontId="32" fillId="0" borderId="5" xfId="0" applyFont="1" applyFill="1" applyBorder="1" applyAlignment="1" applyProtection="1">
      <alignment horizontal="center" vertical="center"/>
    </xf>
    <xf numFmtId="0" fontId="32" fillId="0" borderId="7" xfId="0" applyFont="1" applyFill="1" applyBorder="1" applyAlignment="1" applyProtection="1">
      <alignment horizontal="center" vertical="center"/>
    </xf>
    <xf numFmtId="0" fontId="32" fillId="0" borderId="8" xfId="0" applyFont="1" applyFill="1" applyBorder="1" applyAlignment="1" applyProtection="1">
      <alignment horizontal="center" vertical="center"/>
    </xf>
    <xf numFmtId="0" fontId="31" fillId="10" borderId="5" xfId="0" applyFont="1" applyFill="1" applyBorder="1" applyAlignment="1" applyProtection="1">
      <alignment horizontal="center"/>
      <protection locked="0"/>
    </xf>
    <xf numFmtId="0" fontId="31" fillId="10" borderId="8" xfId="0" applyFont="1" applyFill="1" applyBorder="1" applyAlignment="1" applyProtection="1">
      <alignment horizontal="center"/>
      <protection locked="0"/>
    </xf>
    <xf numFmtId="0" fontId="34" fillId="15" borderId="46" xfId="1" applyFont="1" applyFill="1" applyBorder="1" applyAlignment="1" applyProtection="1">
      <alignment horizontal="right"/>
    </xf>
    <xf numFmtId="0" fontId="34" fillId="15" borderId="36" xfId="1" applyFont="1" applyFill="1" applyBorder="1" applyAlignment="1" applyProtection="1">
      <alignment horizontal="right"/>
    </xf>
    <xf numFmtId="0" fontId="34" fillId="16" borderId="46" xfId="1" applyFont="1" applyFill="1" applyBorder="1" applyAlignment="1" applyProtection="1">
      <alignment horizontal="right"/>
    </xf>
    <xf numFmtId="0" fontId="34" fillId="16" borderId="36" xfId="1" applyFont="1" applyFill="1" applyBorder="1" applyAlignment="1" applyProtection="1">
      <alignment horizontal="right"/>
    </xf>
    <xf numFmtId="0" fontId="34" fillId="17" borderId="46" xfId="1" applyFont="1" applyFill="1" applyBorder="1" applyAlignment="1" applyProtection="1">
      <alignment horizontal="right"/>
    </xf>
    <xf numFmtId="0" fontId="34" fillId="17" borderId="36" xfId="1" applyFont="1" applyFill="1" applyBorder="1" applyAlignment="1" applyProtection="1">
      <alignment horizontal="right"/>
    </xf>
    <xf numFmtId="167" fontId="33" fillId="18" borderId="46" xfId="6" applyNumberFormat="1" applyFont="1" applyFill="1" applyBorder="1" applyAlignment="1" applyProtection="1">
      <alignment horizontal="center"/>
    </xf>
    <xf numFmtId="167" fontId="33" fillId="18" borderId="48" xfId="6" applyNumberFormat="1" applyFont="1" applyFill="1" applyBorder="1" applyAlignment="1" applyProtection="1">
      <alignment horizontal="center"/>
    </xf>
    <xf numFmtId="0" fontId="31" fillId="0" borderId="2" xfId="0" applyFont="1" applyBorder="1" applyAlignment="1" applyProtection="1">
      <alignment horizontal="center"/>
    </xf>
    <xf numFmtId="0" fontId="31" fillId="0" borderId="3" xfId="0" applyFont="1" applyBorder="1" applyAlignment="1" applyProtection="1">
      <alignment horizontal="center"/>
    </xf>
    <xf numFmtId="0" fontId="31" fillId="0" borderId="2" xfId="0" applyFont="1" applyBorder="1" applyAlignment="1" applyProtection="1">
      <alignment horizontal="left"/>
    </xf>
    <xf numFmtId="0" fontId="31" fillId="0" borderId="3" xfId="0" applyFont="1" applyBorder="1" applyAlignment="1" applyProtection="1">
      <alignment horizontal="left"/>
    </xf>
    <xf numFmtId="0" fontId="31" fillId="0" borderId="1" xfId="0" applyFont="1" applyBorder="1" applyAlignment="1" applyProtection="1">
      <alignment horizontal="left"/>
    </xf>
    <xf numFmtId="0" fontId="2" fillId="0" borderId="1" xfId="1" applyFont="1" applyBorder="1" applyAlignment="1" applyProtection="1">
      <alignment horizontal="center"/>
    </xf>
    <xf numFmtId="0" fontId="2" fillId="0" borderId="2" xfId="1" applyFont="1" applyBorder="1" applyAlignment="1" applyProtection="1">
      <alignment horizontal="center"/>
    </xf>
    <xf numFmtId="0" fontId="2" fillId="0" borderId="3" xfId="1" applyFont="1" applyBorder="1" applyAlignment="1" applyProtection="1">
      <alignment horizontal="center"/>
    </xf>
    <xf numFmtId="0" fontId="33" fillId="0" borderId="4" xfId="0" applyFont="1" applyBorder="1" applyAlignment="1" applyProtection="1">
      <alignment horizontal="left"/>
    </xf>
    <xf numFmtId="0" fontId="33" fillId="0" borderId="5" xfId="0" applyFont="1" applyBorder="1" applyAlignment="1" applyProtection="1">
      <alignment horizontal="left"/>
    </xf>
    <xf numFmtId="0" fontId="33" fillId="0" borderId="6" xfId="0" applyFont="1" applyBorder="1" applyAlignment="1" applyProtection="1">
      <alignment horizontal="left"/>
    </xf>
    <xf numFmtId="0" fontId="16" fillId="5" borderId="0" xfId="4" applyFont="1" applyFill="1" applyBorder="1" applyAlignment="1">
      <alignment horizontal="center" vertical="top"/>
    </xf>
    <xf numFmtId="0" fontId="8" fillId="5" borderId="0" xfId="4" applyFont="1" applyFill="1" applyBorder="1" applyAlignment="1">
      <alignment horizontal="center" vertical="top"/>
    </xf>
    <xf numFmtId="0" fontId="5" fillId="5" borderId="0" xfId="4" applyFont="1" applyFill="1" applyBorder="1" applyAlignment="1">
      <alignment horizontal="center" vertical="top" wrapText="1"/>
    </xf>
    <xf numFmtId="0" fontId="7" fillId="5" borderId="0" xfId="4" applyFont="1" applyFill="1" applyBorder="1" applyAlignment="1">
      <alignment horizontal="left" vertical="center"/>
    </xf>
    <xf numFmtId="0" fontId="17" fillId="5" borderId="0" xfId="4" applyFont="1" applyFill="1" applyBorder="1" applyAlignment="1">
      <alignment horizontal="left" vertical="center"/>
    </xf>
    <xf numFmtId="0" fontId="5" fillId="5" borderId="0" xfId="4" applyFont="1" applyFill="1" applyBorder="1" applyAlignment="1">
      <alignment vertical="center"/>
    </xf>
    <xf numFmtId="0" fontId="7" fillId="2" borderId="0" xfId="4" applyFont="1" applyFill="1" applyBorder="1" applyAlignment="1" applyProtection="1">
      <alignment horizontal="center" vertical="center"/>
    </xf>
    <xf numFmtId="0" fontId="5" fillId="5" borderId="0" xfId="4" applyFont="1" applyFill="1" applyBorder="1" applyAlignment="1">
      <alignment horizontal="center" vertical="top"/>
    </xf>
    <xf numFmtId="0" fontId="5" fillId="5" borderId="0" xfId="4" applyFont="1" applyFill="1" applyBorder="1" applyAlignment="1" applyProtection="1">
      <alignment horizontal="center" vertical="top" wrapText="1"/>
    </xf>
    <xf numFmtId="0" fontId="17" fillId="5" borderId="12" xfId="4" applyFont="1" applyFill="1" applyBorder="1" applyAlignment="1">
      <alignment horizontal="center" vertical="top" wrapText="1"/>
    </xf>
    <xf numFmtId="0" fontId="17" fillId="5" borderId="13" xfId="4" applyFont="1" applyFill="1" applyBorder="1" applyAlignment="1">
      <alignment horizontal="center" vertical="top" wrapText="1"/>
    </xf>
    <xf numFmtId="0" fontId="17" fillId="5" borderId="14" xfId="4" applyFont="1" applyFill="1" applyBorder="1" applyAlignment="1">
      <alignment horizontal="center" vertical="top" wrapText="1"/>
    </xf>
    <xf numFmtId="0" fontId="17" fillId="5" borderId="16" xfId="4" applyFont="1" applyFill="1" applyBorder="1" applyAlignment="1">
      <alignment horizontal="center" vertical="top" wrapText="1"/>
    </xf>
    <xf numFmtId="0" fontId="17" fillId="5" borderId="17" xfId="4" applyFont="1" applyFill="1" applyBorder="1" applyAlignment="1">
      <alignment horizontal="left" vertical="center" wrapText="1"/>
    </xf>
    <xf numFmtId="0" fontId="17" fillId="5" borderId="18" xfId="4" applyFont="1" applyFill="1" applyBorder="1" applyAlignment="1">
      <alignment horizontal="left" vertical="center" wrapText="1"/>
    </xf>
    <xf numFmtId="5" fontId="17" fillId="3" borderId="19" xfId="4" applyNumberFormat="1" applyFont="1" applyFill="1" applyBorder="1" applyAlignment="1" applyProtection="1">
      <alignment horizontal="center" vertical="center" wrapText="1"/>
      <protection locked="0"/>
    </xf>
    <xf numFmtId="5" fontId="17" fillId="3" borderId="18" xfId="4" applyNumberFormat="1" applyFont="1" applyFill="1" applyBorder="1" applyAlignment="1" applyProtection="1">
      <alignment horizontal="center" vertical="center" wrapText="1"/>
      <protection locked="0"/>
    </xf>
    <xf numFmtId="5" fontId="17" fillId="2" borderId="19" xfId="4" applyNumberFormat="1" applyFont="1" applyFill="1" applyBorder="1" applyAlignment="1">
      <alignment horizontal="center" vertical="center" wrapText="1"/>
    </xf>
    <xf numFmtId="5" fontId="17" fillId="2" borderId="21" xfId="4" applyNumberFormat="1" applyFont="1" applyFill="1" applyBorder="1" applyAlignment="1">
      <alignment horizontal="center" vertical="center" wrapText="1"/>
    </xf>
    <xf numFmtId="0" fontId="19" fillId="5" borderId="17" xfId="4" applyFont="1" applyFill="1" applyBorder="1" applyAlignment="1">
      <alignment horizontal="left" vertical="center" wrapText="1"/>
    </xf>
    <xf numFmtId="5" fontId="17" fillId="10" borderId="19" xfId="4" applyNumberFormat="1" applyFont="1" applyFill="1" applyBorder="1" applyAlignment="1" applyProtection="1">
      <alignment horizontal="center" vertical="center" wrapText="1"/>
      <protection locked="0"/>
    </xf>
    <xf numFmtId="5" fontId="17" fillId="10" borderId="18" xfId="4" applyNumberFormat="1" applyFont="1" applyFill="1" applyBorder="1" applyAlignment="1" applyProtection="1">
      <alignment horizontal="center" vertical="center" wrapText="1"/>
      <protection locked="0"/>
    </xf>
    <xf numFmtId="0" fontId="19" fillId="3" borderId="17" xfId="4" applyFont="1" applyFill="1" applyBorder="1" applyAlignment="1" applyProtection="1">
      <alignment horizontal="left" vertical="top" wrapText="1"/>
      <protection locked="0"/>
    </xf>
    <xf numFmtId="0" fontId="17" fillId="3" borderId="18" xfId="4" applyFont="1" applyFill="1" applyBorder="1" applyAlignment="1" applyProtection="1">
      <alignment horizontal="left" vertical="top" wrapText="1"/>
      <protection locked="0"/>
    </xf>
    <xf numFmtId="0" fontId="17" fillId="5" borderId="17" xfId="4" applyFont="1" applyFill="1" applyBorder="1" applyAlignment="1">
      <alignment horizontal="center" vertical="top" wrapText="1"/>
    </xf>
    <xf numFmtId="0" fontId="17" fillId="5" borderId="18" xfId="4" applyFont="1" applyFill="1" applyBorder="1" applyAlignment="1">
      <alignment horizontal="center" vertical="top" wrapText="1"/>
    </xf>
    <xf numFmtId="165" fontId="17" fillId="2" borderId="19" xfId="4" applyNumberFormat="1" applyFont="1" applyFill="1" applyBorder="1" applyAlignment="1">
      <alignment horizontal="center" vertical="center" wrapText="1"/>
    </xf>
    <xf numFmtId="165" fontId="17" fillId="2" borderId="18" xfId="4" applyNumberFormat="1" applyFont="1" applyFill="1" applyBorder="1" applyAlignment="1">
      <alignment horizontal="center" vertical="center" wrapText="1"/>
    </xf>
    <xf numFmtId="165" fontId="17" fillId="2" borderId="21" xfId="4" applyNumberFormat="1" applyFont="1" applyFill="1" applyBorder="1" applyAlignment="1">
      <alignment horizontal="center" vertical="center" wrapText="1"/>
    </xf>
    <xf numFmtId="0" fontId="17" fillId="5" borderId="17" xfId="4" applyFont="1" applyFill="1" applyBorder="1" applyAlignment="1">
      <alignment horizontal="left" vertical="top" wrapText="1"/>
    </xf>
    <xf numFmtId="0" fontId="17" fillId="5" borderId="18" xfId="4" applyFont="1" applyFill="1" applyBorder="1" applyAlignment="1">
      <alignment horizontal="left" vertical="top" wrapText="1"/>
    </xf>
    <xf numFmtId="0" fontId="17" fillId="5" borderId="19" xfId="4" applyFont="1" applyFill="1" applyBorder="1" applyAlignment="1">
      <alignment horizontal="left" vertical="top" wrapText="1"/>
    </xf>
    <xf numFmtId="0" fontId="17" fillId="5" borderId="21" xfId="4" applyFont="1" applyFill="1" applyBorder="1" applyAlignment="1">
      <alignment horizontal="left" vertical="top" wrapText="1"/>
    </xf>
    <xf numFmtId="0" fontId="17" fillId="5" borderId="19" xfId="4" applyFont="1" applyFill="1" applyBorder="1" applyAlignment="1">
      <alignment horizontal="center" vertical="top" wrapText="1"/>
    </xf>
    <xf numFmtId="0" fontId="17" fillId="5" borderId="21" xfId="4" applyFont="1" applyFill="1" applyBorder="1" applyAlignment="1">
      <alignment horizontal="center" vertical="top" wrapText="1"/>
    </xf>
    <xf numFmtId="165" fontId="17" fillId="3" borderId="19" xfId="4" applyNumberFormat="1" applyFont="1" applyFill="1" applyBorder="1" applyAlignment="1" applyProtection="1">
      <alignment horizontal="center" vertical="center" wrapText="1"/>
      <protection locked="0"/>
    </xf>
    <xf numFmtId="165" fontId="17" fillId="3" borderId="18" xfId="4" applyNumberFormat="1" applyFont="1" applyFill="1" applyBorder="1" applyAlignment="1" applyProtection="1">
      <alignment horizontal="center" vertical="center" wrapText="1"/>
      <protection locked="0"/>
    </xf>
    <xf numFmtId="0" fontId="14" fillId="6" borderId="37" xfId="4" applyFont="1" applyFill="1" applyBorder="1" applyAlignment="1">
      <alignment horizontal="center" wrapText="1"/>
    </xf>
    <xf numFmtId="0" fontId="14" fillId="6" borderId="38" xfId="4" applyFont="1" applyFill="1" applyBorder="1" applyAlignment="1">
      <alignment horizontal="center" wrapText="1"/>
    </xf>
    <xf numFmtId="0" fontId="14" fillId="6" borderId="39" xfId="4" applyFont="1" applyFill="1" applyBorder="1" applyAlignment="1">
      <alignment horizontal="center" vertical="top" wrapText="1"/>
    </xf>
    <xf numFmtId="0" fontId="14" fillId="6" borderId="40" xfId="4" applyFont="1" applyFill="1" applyBorder="1" applyAlignment="1">
      <alignment horizontal="center" vertical="top" wrapText="1"/>
    </xf>
    <xf numFmtId="0" fontId="7" fillId="5" borderId="17" xfId="4" applyFont="1" applyFill="1" applyBorder="1" applyAlignment="1">
      <alignment horizontal="left" vertical="center" wrapText="1"/>
    </xf>
    <xf numFmtId="0" fontId="20" fillId="5" borderId="19" xfId="4" applyFont="1" applyFill="1" applyBorder="1" applyAlignment="1">
      <alignment horizontal="center" vertical="top" wrapText="1"/>
    </xf>
    <xf numFmtId="0" fontId="20" fillId="5" borderId="18" xfId="4" applyFont="1" applyFill="1" applyBorder="1" applyAlignment="1">
      <alignment horizontal="center" vertical="top" wrapText="1"/>
    </xf>
    <xf numFmtId="0" fontId="20" fillId="5" borderId="21" xfId="4" applyFont="1" applyFill="1" applyBorder="1" applyAlignment="1">
      <alignment horizontal="center" vertical="top" wrapText="1"/>
    </xf>
    <xf numFmtId="0" fontId="17" fillId="5" borderId="23" xfId="4" applyFont="1" applyFill="1" applyBorder="1" applyAlignment="1">
      <alignment horizontal="left" vertical="top" wrapText="1"/>
    </xf>
    <xf numFmtId="0" fontId="17" fillId="5" borderId="24" xfId="4" applyFont="1" applyFill="1" applyBorder="1" applyAlignment="1">
      <alignment horizontal="left" vertical="top" wrapText="1"/>
    </xf>
    <xf numFmtId="165" fontId="20" fillId="2" borderId="25" xfId="4" applyNumberFormat="1" applyFont="1" applyFill="1" applyBorder="1" applyAlignment="1">
      <alignment horizontal="center" vertical="top" wrapText="1"/>
    </xf>
    <xf numFmtId="165" fontId="20" fillId="2" borderId="24" xfId="4" applyNumberFormat="1" applyFont="1" applyFill="1" applyBorder="1" applyAlignment="1">
      <alignment horizontal="center" vertical="top" wrapText="1"/>
    </xf>
    <xf numFmtId="165" fontId="20" fillId="2" borderId="27" xfId="4" applyNumberFormat="1" applyFont="1" applyFill="1" applyBorder="1" applyAlignment="1">
      <alignment horizontal="center" vertical="top" wrapText="1"/>
    </xf>
    <xf numFmtId="0" fontId="11" fillId="7" borderId="32" xfId="4" applyFont="1" applyFill="1" applyBorder="1" applyAlignment="1">
      <alignment horizontal="left" vertical="top" wrapText="1"/>
    </xf>
    <xf numFmtId="0" fontId="11" fillId="7" borderId="33" xfId="4" applyFont="1" applyFill="1" applyBorder="1" applyAlignment="1">
      <alignment horizontal="left" vertical="top"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5" fillId="10" borderId="0" xfId="4" applyFont="1" applyFill="1" applyBorder="1" applyAlignment="1" applyProtection="1">
      <alignment horizontal="left" vertical="top" wrapText="1"/>
      <protection locked="0"/>
    </xf>
    <xf numFmtId="0" fontId="3" fillId="5" borderId="0" xfId="4" applyFont="1" applyFill="1" applyBorder="1" applyAlignment="1">
      <alignment horizontal="left" vertical="top" wrapText="1"/>
    </xf>
    <xf numFmtId="0" fontId="5" fillId="3" borderId="0" xfId="4" applyFont="1" applyFill="1" applyBorder="1" applyAlignment="1" applyProtection="1">
      <alignment horizontal="left" vertical="top" wrapText="1"/>
      <protection locked="0"/>
    </xf>
    <xf numFmtId="0" fontId="11" fillId="8" borderId="32" xfId="4" applyFont="1" applyFill="1" applyBorder="1" applyAlignment="1">
      <alignment horizontal="center" vertical="top" wrapText="1"/>
    </xf>
    <xf numFmtId="0" fontId="11" fillId="8" borderId="33" xfId="4" applyFont="1" applyFill="1" applyBorder="1" applyAlignment="1">
      <alignment horizontal="center" vertical="top" wrapText="1"/>
    </xf>
    <xf numFmtId="166" fontId="11" fillId="10" borderId="33" xfId="4" applyNumberFormat="1" applyFont="1" applyFill="1" applyBorder="1" applyAlignment="1" applyProtection="1">
      <alignment horizontal="center" vertical="top" wrapText="1"/>
      <protection locked="0"/>
    </xf>
    <xf numFmtId="166" fontId="11" fillId="10" borderId="36" xfId="4" applyNumberFormat="1" applyFont="1" applyFill="1" applyBorder="1" applyAlignment="1" applyProtection="1">
      <alignment horizontal="center" vertical="top" wrapText="1"/>
      <protection locked="0"/>
    </xf>
    <xf numFmtId="0" fontId="11" fillId="7" borderId="35" xfId="4" applyFont="1" applyFill="1" applyBorder="1" applyAlignment="1">
      <alignment horizontal="left" vertical="top" wrapText="1"/>
    </xf>
    <xf numFmtId="0" fontId="11" fillId="7" borderId="0" xfId="4" applyFont="1" applyFill="1" applyBorder="1" applyAlignment="1">
      <alignment horizontal="left" vertical="top" wrapText="1"/>
    </xf>
    <xf numFmtId="0" fontId="11" fillId="10" borderId="32" xfId="4" applyFont="1" applyFill="1" applyBorder="1" applyAlignment="1" applyProtection="1">
      <alignment horizontal="center" vertical="top" wrapText="1"/>
      <protection locked="0"/>
    </xf>
    <xf numFmtId="0" fontId="11" fillId="10" borderId="33" xfId="4" applyFont="1" applyFill="1" applyBorder="1" applyAlignment="1" applyProtection="1">
      <alignment horizontal="center" vertical="top" wrapText="1"/>
      <protection locked="0"/>
    </xf>
    <xf numFmtId="0" fontId="11" fillId="10" borderId="36" xfId="4" applyFont="1" applyFill="1" applyBorder="1" applyAlignment="1" applyProtection="1">
      <alignment horizontal="center" vertical="top" wrapText="1"/>
      <protection locked="0"/>
    </xf>
    <xf numFmtId="0" fontId="15" fillId="5" borderId="29" xfId="4" applyFont="1" applyFill="1" applyBorder="1" applyAlignment="1">
      <alignment horizontal="left" vertical="top" wrapText="1"/>
    </xf>
    <xf numFmtId="0" fontId="15" fillId="5" borderId="30" xfId="4" applyFont="1" applyFill="1" applyBorder="1" applyAlignment="1">
      <alignment horizontal="left" vertical="top" wrapText="1"/>
    </xf>
    <xf numFmtId="0" fontId="15" fillId="5" borderId="31" xfId="4" applyFont="1" applyFill="1" applyBorder="1" applyAlignment="1">
      <alignment horizontal="left" vertical="top" wrapText="1"/>
    </xf>
    <xf numFmtId="0" fontId="5" fillId="8" borderId="32" xfId="4" applyFont="1" applyFill="1" applyBorder="1" applyAlignment="1">
      <alignment horizontal="center" vertical="top" wrapText="1"/>
    </xf>
    <xf numFmtId="0" fontId="5" fillId="8" borderId="33" xfId="4" applyFont="1" applyFill="1" applyBorder="1" applyAlignment="1">
      <alignment horizontal="center" vertical="top" wrapText="1"/>
    </xf>
    <xf numFmtId="0" fontId="11" fillId="8" borderId="0" xfId="4" applyFont="1" applyFill="1" applyBorder="1" applyAlignment="1">
      <alignment horizontal="center" vertical="top" wrapText="1"/>
    </xf>
    <xf numFmtId="0" fontId="11" fillId="8" borderId="34" xfId="4" applyFont="1" applyFill="1" applyBorder="1" applyAlignment="1">
      <alignment horizontal="center" vertical="top" wrapText="1"/>
    </xf>
    <xf numFmtId="0" fontId="11" fillId="5" borderId="35" xfId="4" applyFont="1" applyFill="1" applyBorder="1" applyAlignment="1">
      <alignment horizontal="left" vertical="top" wrapText="1"/>
    </xf>
  </cellXfs>
  <cellStyles count="8">
    <cellStyle name="Comma" xfId="5" builtinId="3"/>
    <cellStyle name="Comma 2" xfId="3" xr:uid="{00000000-0005-0000-0000-000001000000}"/>
    <cellStyle name="Currency" xfId="6" builtinId="4"/>
    <cellStyle name="Currency 2" xfId="2" xr:uid="{00000000-0005-0000-0000-000003000000}"/>
    <cellStyle name="Normal" xfId="0" builtinId="0"/>
    <cellStyle name="Normal 2" xfId="1" xr:uid="{00000000-0005-0000-0000-000005000000}"/>
    <cellStyle name="Normal 3" xfId="4" xr:uid="{00000000-0005-0000-0000-000006000000}"/>
    <cellStyle name="Percent" xfId="7" builtinId="5"/>
  </cellStyles>
  <dxfs count="2">
    <dxf>
      <fill>
        <patternFill>
          <bgColor rgb="FFFF0000"/>
        </patternFill>
      </fill>
    </dxf>
    <dxf>
      <fill>
        <patternFill>
          <bgColor rgb="FFFF0000"/>
        </patternFill>
      </fill>
    </dxf>
  </dxfs>
  <tableStyles count="0" defaultTableStyle="TableStyleMedium2" defaultPivotStyle="PivotStyleLight16"/>
  <colors>
    <mruColors>
      <color rgb="FFD8E4B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PEW\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5">
          <cell r="H15">
            <v>0.32</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topLeftCell="A17" zoomScale="130" zoomScaleNormal="130" zoomScalePageLayoutView="120" workbookViewId="0">
      <selection activeCell="T1" sqref="T1"/>
    </sheetView>
  </sheetViews>
  <sheetFormatPr defaultColWidth="9.140625" defaultRowHeight="12.75" x14ac:dyDescent="0.25"/>
  <cols>
    <col min="1" max="1" width="14.140625" style="4" customWidth="1"/>
    <col min="2" max="2" width="38.28515625" style="4" customWidth="1"/>
    <col min="3" max="3" width="7.42578125" style="4" customWidth="1"/>
    <col min="4" max="4" width="10" style="4" customWidth="1"/>
    <col min="5" max="5" width="20.5703125" style="4" customWidth="1"/>
    <col min="6" max="6" width="25.140625" style="4" customWidth="1"/>
    <col min="7" max="7" width="2.7109375" style="4" customWidth="1"/>
    <col min="8" max="9" width="1.28515625" style="4" customWidth="1"/>
    <col min="10" max="10" width="16" style="4" customWidth="1"/>
    <col min="11" max="16384" width="9.140625" style="4"/>
  </cols>
  <sheetData>
    <row r="1" spans="1:10" ht="15" x14ac:dyDescent="0.25">
      <c r="A1" s="108" t="s">
        <v>20</v>
      </c>
      <c r="B1" s="108"/>
      <c r="C1" s="108"/>
      <c r="D1" s="108"/>
      <c r="E1" s="108"/>
      <c r="F1" s="108"/>
      <c r="G1" s="108"/>
      <c r="H1" s="108"/>
      <c r="I1" s="108"/>
      <c r="J1" s="108"/>
    </row>
    <row r="2" spans="1:10" ht="18.75" customHeight="1" x14ac:dyDescent="0.25">
      <c r="A2" s="109" t="s">
        <v>50</v>
      </c>
      <c r="B2" s="109"/>
      <c r="C2" s="109"/>
      <c r="D2" s="109"/>
      <c r="E2" s="109"/>
      <c r="F2" s="109"/>
      <c r="G2" s="109"/>
      <c r="H2" s="109"/>
      <c r="I2" s="109"/>
      <c r="J2" s="109"/>
    </row>
    <row r="3" spans="1:10" ht="18" customHeight="1" x14ac:dyDescent="0.25">
      <c r="A3" s="110" t="s">
        <v>121</v>
      </c>
      <c r="B3" s="110"/>
      <c r="C3" s="110"/>
      <c r="D3" s="110"/>
      <c r="E3" s="110"/>
      <c r="F3" s="110"/>
      <c r="G3" s="110"/>
      <c r="H3" s="110"/>
      <c r="I3" s="110"/>
      <c r="J3" s="110"/>
    </row>
    <row r="4" spans="1:10" ht="15.75" customHeight="1" x14ac:dyDescent="0.25">
      <c r="A4" s="111" t="s">
        <v>51</v>
      </c>
      <c r="B4" s="107"/>
      <c r="C4" s="107"/>
      <c r="D4" s="107"/>
      <c r="E4" s="107"/>
      <c r="F4" s="107"/>
      <c r="G4" s="107"/>
      <c r="H4" s="107"/>
      <c r="I4" s="107"/>
      <c r="J4" s="107"/>
    </row>
    <row r="5" spans="1:10" s="3" customFormat="1" ht="54.75" customHeight="1" x14ac:dyDescent="0.25">
      <c r="A5" s="112" t="s">
        <v>140</v>
      </c>
      <c r="B5" s="112"/>
      <c r="C5" s="112"/>
      <c r="D5" s="112"/>
      <c r="E5" s="112"/>
      <c r="F5" s="112"/>
      <c r="G5" s="112"/>
      <c r="H5" s="112"/>
      <c r="I5" s="112"/>
      <c r="J5" s="112"/>
    </row>
    <row r="6" spans="1:10" ht="15.75" customHeight="1" x14ac:dyDescent="0.25">
      <c r="A6" s="111" t="s">
        <v>52</v>
      </c>
      <c r="B6" s="107"/>
      <c r="C6" s="107"/>
      <c r="D6" s="107"/>
      <c r="E6" s="107"/>
      <c r="F6" s="107"/>
      <c r="G6" s="107"/>
      <c r="H6" s="107"/>
      <c r="I6" s="107"/>
      <c r="J6" s="107"/>
    </row>
    <row r="7" spans="1:10" s="3" customFormat="1" ht="17.25" customHeight="1" x14ac:dyDescent="0.25">
      <c r="A7" s="113" t="s">
        <v>141</v>
      </c>
      <c r="B7" s="112"/>
      <c r="C7" s="112"/>
      <c r="D7" s="112"/>
      <c r="E7" s="112"/>
      <c r="F7" s="112"/>
      <c r="G7" s="112"/>
      <c r="H7" s="112"/>
      <c r="I7" s="112"/>
      <c r="J7" s="112"/>
    </row>
    <row r="8" spans="1:10" s="3" customFormat="1" ht="42.75" customHeight="1" x14ac:dyDescent="0.25">
      <c r="A8" s="113" t="s">
        <v>142</v>
      </c>
      <c r="B8" s="112"/>
      <c r="C8" s="112"/>
      <c r="D8" s="112"/>
      <c r="E8" s="112"/>
      <c r="F8" s="112"/>
      <c r="G8" s="112"/>
      <c r="H8" s="112"/>
      <c r="I8" s="112"/>
      <c r="J8" s="112"/>
    </row>
    <row r="9" spans="1:10" s="3" customFormat="1" ht="29.25" customHeight="1" x14ac:dyDescent="0.25">
      <c r="A9" s="112" t="s">
        <v>143</v>
      </c>
      <c r="B9" s="112"/>
      <c r="C9" s="112"/>
      <c r="D9" s="112"/>
      <c r="E9" s="112"/>
      <c r="F9" s="112"/>
      <c r="G9" s="112"/>
      <c r="H9" s="112"/>
      <c r="I9" s="112"/>
      <c r="J9" s="112"/>
    </row>
    <row r="10" spans="1:10" s="3" customFormat="1" ht="32.25" customHeight="1" x14ac:dyDescent="0.25">
      <c r="A10" s="112" t="s">
        <v>144</v>
      </c>
      <c r="B10" s="112"/>
      <c r="C10" s="112"/>
      <c r="D10" s="112"/>
      <c r="E10" s="112"/>
      <c r="F10" s="112"/>
      <c r="G10" s="112"/>
      <c r="H10" s="112"/>
      <c r="I10" s="112"/>
      <c r="J10" s="112"/>
    </row>
    <row r="11" spans="1:10" s="3" customFormat="1" ht="43.9" customHeight="1" x14ac:dyDescent="0.25">
      <c r="A11" s="112" t="s">
        <v>145</v>
      </c>
      <c r="B11" s="112"/>
      <c r="C11" s="112"/>
      <c r="D11" s="112"/>
      <c r="E11" s="112"/>
      <c r="F11" s="112"/>
      <c r="G11" s="112"/>
      <c r="H11" s="112"/>
      <c r="I11" s="112"/>
      <c r="J11" s="112"/>
    </row>
    <row r="12" spans="1:10" ht="16.5" customHeight="1" x14ac:dyDescent="0.25">
      <c r="A12" s="107" t="s">
        <v>33</v>
      </c>
      <c r="B12" s="107"/>
      <c r="C12" s="107"/>
      <c r="D12" s="107"/>
      <c r="E12" s="107"/>
      <c r="F12" s="107"/>
      <c r="G12" s="107"/>
      <c r="H12" s="107"/>
      <c r="I12" s="107"/>
      <c r="J12" s="107"/>
    </row>
    <row r="13" spans="1:10" ht="28.5" customHeight="1" x14ac:dyDescent="0.25">
      <c r="A13" s="113" t="s">
        <v>146</v>
      </c>
      <c r="B13" s="114"/>
      <c r="C13" s="114"/>
      <c r="D13" s="114"/>
      <c r="E13" s="114"/>
      <c r="F13" s="114"/>
      <c r="G13" s="114"/>
      <c r="H13" s="114"/>
      <c r="I13" s="114"/>
      <c r="J13" s="114"/>
    </row>
    <row r="14" spans="1:10" ht="144" customHeight="1" x14ac:dyDescent="0.25">
      <c r="A14" s="112" t="s">
        <v>147</v>
      </c>
      <c r="B14" s="114"/>
      <c r="C14" s="114"/>
      <c r="D14" s="114"/>
      <c r="E14" s="114"/>
      <c r="F14" s="114"/>
      <c r="G14" s="114"/>
      <c r="H14" s="114"/>
      <c r="I14" s="114"/>
      <c r="J14" s="114"/>
    </row>
    <row r="15" spans="1:10" ht="17.25" customHeight="1" x14ac:dyDescent="0.25">
      <c r="A15" s="113" t="s">
        <v>148</v>
      </c>
      <c r="B15" s="115"/>
      <c r="C15" s="115"/>
      <c r="D15" s="115"/>
      <c r="E15" s="115"/>
      <c r="F15" s="115"/>
      <c r="G15" s="115"/>
      <c r="H15" s="115"/>
      <c r="I15" s="115"/>
      <c r="J15" s="115"/>
    </row>
    <row r="16" spans="1:10" ht="17.45" customHeight="1" x14ac:dyDescent="0.25">
      <c r="A16" s="112" t="s">
        <v>149</v>
      </c>
      <c r="B16" s="114"/>
      <c r="C16" s="114"/>
      <c r="D16" s="114"/>
      <c r="E16" s="114"/>
      <c r="F16" s="114"/>
      <c r="G16" s="114"/>
      <c r="H16" s="114"/>
      <c r="I16" s="114"/>
      <c r="J16" s="114"/>
    </row>
    <row r="17" spans="1:10" ht="17.25" customHeight="1" x14ac:dyDescent="0.25">
      <c r="A17" s="107" t="s">
        <v>34</v>
      </c>
      <c r="B17" s="107"/>
      <c r="C17" s="107"/>
      <c r="D17" s="107"/>
      <c r="E17" s="107"/>
      <c r="F17" s="107"/>
      <c r="G17" s="107"/>
      <c r="H17" s="107"/>
      <c r="I17" s="107"/>
      <c r="J17" s="107"/>
    </row>
    <row r="18" spans="1:10" ht="17.25" customHeight="1" x14ac:dyDescent="0.25">
      <c r="A18" s="114" t="s">
        <v>35</v>
      </c>
      <c r="B18" s="114"/>
      <c r="C18" s="114"/>
      <c r="D18" s="114"/>
      <c r="E18" s="114"/>
      <c r="F18" s="114"/>
      <c r="G18" s="114"/>
      <c r="H18" s="114"/>
      <c r="I18" s="114"/>
      <c r="J18" s="114"/>
    </row>
    <row r="19" spans="1:10" ht="29.1" customHeight="1" x14ac:dyDescent="0.25">
      <c r="A19" s="115" t="s">
        <v>36</v>
      </c>
      <c r="B19" s="114"/>
      <c r="C19" s="114"/>
      <c r="D19" s="114"/>
      <c r="E19" s="114"/>
      <c r="F19" s="114"/>
      <c r="G19" s="114"/>
      <c r="H19" s="114"/>
      <c r="I19" s="114"/>
      <c r="J19" s="114"/>
    </row>
    <row r="20" spans="1:10" ht="29.1" customHeight="1" x14ac:dyDescent="0.25">
      <c r="A20" s="114" t="s">
        <v>37</v>
      </c>
      <c r="B20" s="114"/>
      <c r="C20" s="114"/>
      <c r="D20" s="114"/>
      <c r="E20" s="114"/>
      <c r="F20" s="114"/>
      <c r="G20" s="114"/>
      <c r="H20" s="114"/>
      <c r="I20" s="114"/>
      <c r="J20" s="114"/>
    </row>
    <row r="21" spans="1:10" ht="29.1" customHeight="1" x14ac:dyDescent="0.25">
      <c r="A21" s="114" t="s">
        <v>38</v>
      </c>
      <c r="B21" s="114"/>
      <c r="C21" s="114"/>
      <c r="D21" s="114"/>
      <c r="E21" s="114"/>
      <c r="F21" s="114"/>
      <c r="G21" s="114"/>
      <c r="H21" s="114"/>
      <c r="I21" s="114"/>
      <c r="J21" s="114"/>
    </row>
    <row r="22" spans="1:10" ht="29.1" customHeight="1" x14ac:dyDescent="0.25">
      <c r="A22" s="114" t="s">
        <v>39</v>
      </c>
      <c r="B22" s="114"/>
      <c r="C22" s="114"/>
      <c r="D22" s="114"/>
      <c r="E22" s="114"/>
      <c r="F22" s="114"/>
      <c r="G22" s="114"/>
      <c r="H22" s="114"/>
      <c r="I22" s="114"/>
      <c r="J22" s="114"/>
    </row>
    <row r="23" spans="1:10" ht="29.1" customHeight="1" x14ac:dyDescent="0.25">
      <c r="A23" s="114" t="s">
        <v>40</v>
      </c>
      <c r="B23" s="114"/>
      <c r="C23" s="114"/>
      <c r="D23" s="114"/>
      <c r="E23" s="114"/>
      <c r="F23" s="114"/>
      <c r="G23" s="114"/>
      <c r="H23" s="114"/>
      <c r="I23" s="114"/>
      <c r="J23" s="114"/>
    </row>
    <row r="24" spans="1:10" ht="17.25" customHeight="1" x14ac:dyDescent="0.25">
      <c r="A24" s="115" t="s">
        <v>41</v>
      </c>
      <c r="B24" s="114"/>
      <c r="C24" s="114"/>
      <c r="D24" s="114"/>
      <c r="E24" s="114"/>
      <c r="F24" s="114"/>
      <c r="G24" s="114"/>
      <c r="H24" s="114"/>
      <c r="I24" s="114"/>
      <c r="J24" s="114"/>
    </row>
    <row r="25" spans="1:10" ht="42.75" customHeight="1" x14ac:dyDescent="0.25">
      <c r="A25" s="114" t="s">
        <v>42</v>
      </c>
      <c r="B25" s="114"/>
      <c r="C25" s="114"/>
      <c r="D25" s="114"/>
      <c r="E25" s="114"/>
      <c r="F25" s="114"/>
      <c r="G25" s="114"/>
      <c r="H25" s="114"/>
      <c r="I25" s="114"/>
      <c r="J25" s="114"/>
    </row>
    <row r="26" spans="1:10" ht="17.25" customHeight="1" x14ac:dyDescent="0.25">
      <c r="A26" s="114" t="s">
        <v>43</v>
      </c>
      <c r="B26" s="114"/>
      <c r="C26" s="114"/>
      <c r="D26" s="114"/>
      <c r="E26" s="114"/>
      <c r="F26" s="114"/>
      <c r="G26" s="114"/>
      <c r="H26" s="114"/>
      <c r="I26" s="114"/>
      <c r="J26" s="114"/>
    </row>
    <row r="27" spans="1:10" ht="32.25" customHeight="1" x14ac:dyDescent="0.25">
      <c r="A27" s="115" t="s">
        <v>44</v>
      </c>
      <c r="B27" s="114"/>
      <c r="C27" s="114"/>
      <c r="D27" s="114"/>
      <c r="E27" s="114"/>
      <c r="F27" s="114"/>
      <c r="G27" s="114"/>
      <c r="H27" s="114"/>
      <c r="I27" s="114"/>
      <c r="J27" s="114"/>
    </row>
    <row r="28" spans="1:10" ht="42" customHeight="1" x14ac:dyDescent="0.25">
      <c r="A28" s="115" t="s">
        <v>122</v>
      </c>
      <c r="B28" s="114"/>
      <c r="C28" s="114"/>
      <c r="D28" s="114"/>
      <c r="E28" s="114"/>
      <c r="F28" s="114"/>
      <c r="G28" s="114"/>
      <c r="H28" s="114"/>
      <c r="I28" s="114"/>
      <c r="J28" s="114"/>
    </row>
    <row r="29" spans="1:10" ht="17.25" customHeight="1" x14ac:dyDescent="0.25">
      <c r="A29" s="115" t="s">
        <v>45</v>
      </c>
      <c r="B29" s="114"/>
      <c r="C29" s="114"/>
      <c r="D29" s="114"/>
      <c r="E29" s="114"/>
      <c r="F29" s="114"/>
      <c r="G29" s="114"/>
      <c r="H29" s="114"/>
      <c r="I29" s="114"/>
      <c r="J29" s="114"/>
    </row>
    <row r="30" spans="1:10" ht="17.25" customHeight="1" x14ac:dyDescent="0.25">
      <c r="A30" s="115" t="s">
        <v>46</v>
      </c>
      <c r="B30" s="114"/>
      <c r="C30" s="114"/>
      <c r="D30" s="114"/>
      <c r="E30" s="114"/>
      <c r="F30" s="114"/>
      <c r="G30" s="114"/>
      <c r="H30" s="114"/>
      <c r="I30" s="114"/>
      <c r="J30" s="114"/>
    </row>
    <row r="31" spans="1:10" ht="17.25" customHeight="1" x14ac:dyDescent="0.25">
      <c r="A31" s="114" t="s">
        <v>47</v>
      </c>
      <c r="B31" s="114"/>
      <c r="C31" s="114"/>
      <c r="D31" s="114"/>
      <c r="E31" s="114"/>
      <c r="F31" s="114"/>
      <c r="G31" s="114"/>
      <c r="H31" s="114"/>
      <c r="I31" s="114"/>
      <c r="J31" s="114"/>
    </row>
    <row r="32" spans="1:10" ht="17.25" customHeight="1" x14ac:dyDescent="0.25">
      <c r="A32" s="114" t="s">
        <v>48</v>
      </c>
      <c r="B32" s="114"/>
      <c r="C32" s="114"/>
      <c r="D32" s="114"/>
      <c r="E32" s="114"/>
      <c r="F32" s="114"/>
      <c r="G32" s="114"/>
      <c r="H32" s="114"/>
      <c r="I32" s="114"/>
      <c r="J32" s="114"/>
    </row>
    <row r="33" spans="1:10" ht="45.75" customHeight="1" x14ac:dyDescent="0.25">
      <c r="A33" s="115" t="s">
        <v>49</v>
      </c>
      <c r="B33" s="114"/>
      <c r="C33" s="114"/>
      <c r="D33" s="114"/>
      <c r="E33" s="114"/>
      <c r="F33" s="114"/>
      <c r="G33" s="114"/>
      <c r="H33" s="114"/>
      <c r="I33" s="114"/>
      <c r="J33" s="114"/>
    </row>
  </sheetData>
  <sheetProtection algorithmName="SHA-512" hashValue="IuH+zRrp54Vy2ND8Rxnq4dSa8cdV4U1Vhhh2XZhcsZx9DWj8Ey3fBZ4/KshQ5kgwAppW0w3GqnYNbzpmH+MjIQ==" saltValue="lVmVUlID+ZTg/b9OEI+7Eg==" spinCount="100000" sheet="1" selectLockedCells="1"/>
  <mergeCells count="33">
    <mergeCell ref="A30:J30"/>
    <mergeCell ref="A31:J31"/>
    <mergeCell ref="A32:J32"/>
    <mergeCell ref="A33:J33"/>
    <mergeCell ref="A24:J24"/>
    <mergeCell ref="A25:J25"/>
    <mergeCell ref="A26:J26"/>
    <mergeCell ref="A27:J27"/>
    <mergeCell ref="A28:J28"/>
    <mergeCell ref="A29:J29"/>
    <mergeCell ref="A23:J23"/>
    <mergeCell ref="A13:J13"/>
    <mergeCell ref="A14:J14"/>
    <mergeCell ref="A15:J15"/>
    <mergeCell ref="A16:J16"/>
    <mergeCell ref="A17:J17"/>
    <mergeCell ref="A18:J18"/>
    <mergeCell ref="A19:J19"/>
    <mergeCell ref="A20:J20"/>
    <mergeCell ref="A21:J21"/>
    <mergeCell ref="A22:J22"/>
    <mergeCell ref="A12:J12"/>
    <mergeCell ref="A1:J1"/>
    <mergeCell ref="A2:J2"/>
    <mergeCell ref="A3:J3"/>
    <mergeCell ref="A4:J4"/>
    <mergeCell ref="A5:J5"/>
    <mergeCell ref="A6:J6"/>
    <mergeCell ref="A7:J7"/>
    <mergeCell ref="A8:J8"/>
    <mergeCell ref="A9:J9"/>
    <mergeCell ref="A10:J10"/>
    <mergeCell ref="A11:J11"/>
  </mergeCells>
  <pageMargins left="0.48993055555555598" right="0.7" top="0.75" bottom="0.75" header="0.3" footer="0.3"/>
  <pageSetup scale="68" orientation="portrait" r:id="rId1"/>
  <headerFooter>
    <oddFooter>&amp;R(A-110-01)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29" sqref="A29"/>
    </sheetView>
  </sheetViews>
  <sheetFormatPr defaultColWidth="9.140625" defaultRowHeight="12" x14ac:dyDescent="0.2"/>
  <cols>
    <col min="1" max="5" width="9.140625" style="30"/>
    <col min="6" max="6" width="2.5703125" style="30" customWidth="1"/>
    <col min="7" max="7" width="8" style="30" customWidth="1"/>
    <col min="8" max="8" width="8.5703125" style="30" customWidth="1"/>
    <col min="9" max="9" width="8" style="30" customWidth="1"/>
    <col min="10" max="10" width="7.7109375" style="30" customWidth="1"/>
    <col min="11" max="11" width="8.140625" style="30" customWidth="1"/>
    <col min="12" max="12" width="7.7109375" style="30" customWidth="1"/>
    <col min="13" max="15" width="7.5703125" style="30" customWidth="1"/>
    <col min="16" max="17" width="7.7109375" style="30" customWidth="1"/>
    <col min="18" max="16384" width="9.140625" style="30"/>
  </cols>
  <sheetData>
    <row r="1" spans="1:17" ht="17.25" customHeight="1" thickBot="1" x14ac:dyDescent="0.3">
      <c r="A1" s="195" t="s">
        <v>150</v>
      </c>
      <c r="B1" s="195"/>
      <c r="C1" s="195"/>
      <c r="D1" s="195"/>
      <c r="E1" s="195"/>
      <c r="F1" s="195"/>
      <c r="G1" s="195"/>
      <c r="H1" s="195"/>
      <c r="I1" s="195"/>
      <c r="J1" s="195"/>
      <c r="K1" s="195"/>
      <c r="L1" s="195"/>
      <c r="M1" s="195"/>
      <c r="N1" s="195"/>
      <c r="O1" s="195"/>
      <c r="P1" s="195"/>
      <c r="Q1" s="195"/>
    </row>
    <row r="2" spans="1:17" ht="9" customHeight="1" x14ac:dyDescent="0.2">
      <c r="A2" s="196" t="s">
        <v>83</v>
      </c>
      <c r="B2" s="197"/>
      <c r="C2" s="200"/>
      <c r="D2" s="201"/>
      <c r="E2" s="204" t="s">
        <v>123</v>
      </c>
      <c r="F2" s="205"/>
      <c r="G2" s="205"/>
      <c r="H2" s="205"/>
      <c r="I2" s="208"/>
      <c r="J2" s="208"/>
      <c r="K2" s="208"/>
      <c r="L2" s="208"/>
      <c r="M2" s="208"/>
      <c r="N2" s="208"/>
      <c r="O2" s="208"/>
      <c r="P2" s="208"/>
      <c r="Q2" s="201"/>
    </row>
    <row r="3" spans="1:17" ht="7.5" customHeight="1" thickBot="1" x14ac:dyDescent="0.25">
      <c r="A3" s="198"/>
      <c r="B3" s="199"/>
      <c r="C3" s="202"/>
      <c r="D3" s="203"/>
      <c r="E3" s="206"/>
      <c r="F3" s="207"/>
      <c r="G3" s="207"/>
      <c r="H3" s="207"/>
      <c r="I3" s="209"/>
      <c r="J3" s="209"/>
      <c r="K3" s="209"/>
      <c r="L3" s="209"/>
      <c r="M3" s="209"/>
      <c r="N3" s="209"/>
      <c r="O3" s="209"/>
      <c r="P3" s="209"/>
      <c r="Q3" s="203"/>
    </row>
    <row r="4" spans="1:17" ht="3" customHeight="1" thickBot="1" x14ac:dyDescent="0.25">
      <c r="A4" s="191"/>
      <c r="B4" s="192"/>
      <c r="C4" s="192"/>
      <c r="D4" s="192"/>
      <c r="E4" s="192"/>
      <c r="F4" s="192"/>
      <c r="G4" s="192"/>
      <c r="H4" s="192"/>
      <c r="I4" s="192"/>
      <c r="J4" s="192"/>
      <c r="K4" s="192"/>
      <c r="L4" s="192"/>
      <c r="M4" s="192"/>
      <c r="N4" s="192"/>
      <c r="O4" s="192"/>
      <c r="P4" s="192"/>
      <c r="Q4" s="192"/>
    </row>
    <row r="5" spans="1:17" ht="12.75" thickBot="1" x14ac:dyDescent="0.25">
      <c r="A5" s="97"/>
      <c r="B5" s="218" t="s">
        <v>17</v>
      </c>
      <c r="C5" s="219"/>
      <c r="E5" s="95"/>
      <c r="F5" s="220" t="s">
        <v>16</v>
      </c>
      <c r="G5" s="220"/>
      <c r="H5" s="221"/>
    </row>
    <row r="6" spans="1:17" ht="3" customHeight="1" thickBot="1" x14ac:dyDescent="0.25"/>
    <row r="7" spans="1:17" ht="15.75" customHeight="1" thickBot="1" x14ac:dyDescent="0.25">
      <c r="A7" s="222" t="s">
        <v>84</v>
      </c>
      <c r="B7" s="220"/>
      <c r="C7" s="220"/>
      <c r="D7" s="220"/>
      <c r="E7" s="221"/>
      <c r="G7" s="223" t="s">
        <v>15</v>
      </c>
      <c r="H7" s="224"/>
      <c r="I7" s="224"/>
      <c r="J7" s="224"/>
      <c r="K7" s="224"/>
      <c r="L7" s="224"/>
      <c r="M7" s="224"/>
      <c r="N7" s="224"/>
      <c r="O7" s="224"/>
      <c r="P7" s="224"/>
      <c r="Q7" s="225"/>
    </row>
    <row r="8" spans="1:17" ht="15" customHeight="1" thickBot="1" x14ac:dyDescent="0.25">
      <c r="A8" s="226" t="s">
        <v>114</v>
      </c>
      <c r="B8" s="227"/>
      <c r="C8" s="227"/>
      <c r="D8" s="227"/>
      <c r="E8" s="228"/>
      <c r="G8" s="169" t="s">
        <v>151</v>
      </c>
      <c r="H8" s="170"/>
      <c r="I8" s="170"/>
      <c r="J8" s="170"/>
      <c r="K8" s="170"/>
      <c r="L8" s="170"/>
      <c r="M8" s="170"/>
      <c r="N8" s="170"/>
      <c r="O8" s="170"/>
      <c r="P8" s="170"/>
      <c r="Q8" s="171"/>
    </row>
    <row r="9" spans="1:17" ht="15" customHeight="1" thickBot="1" x14ac:dyDescent="0.25">
      <c r="A9" s="98"/>
      <c r="B9" s="172" t="s">
        <v>14</v>
      </c>
      <c r="C9" s="172"/>
      <c r="D9" s="172"/>
      <c r="E9" s="173"/>
      <c r="G9" s="174" t="s">
        <v>10</v>
      </c>
      <c r="H9" s="175"/>
      <c r="I9" s="176"/>
      <c r="J9" s="177" t="s">
        <v>4</v>
      </c>
      <c r="K9" s="178"/>
      <c r="L9" s="179"/>
      <c r="M9" s="180" t="s">
        <v>85</v>
      </c>
      <c r="N9" s="181"/>
      <c r="O9" s="182"/>
      <c r="P9" s="183" t="s">
        <v>86</v>
      </c>
      <c r="Q9" s="184"/>
    </row>
    <row r="10" spans="1:17" ht="15" customHeight="1" x14ac:dyDescent="0.2">
      <c r="A10" s="93">
        <v>0</v>
      </c>
      <c r="B10" s="104" t="s">
        <v>13</v>
      </c>
      <c r="C10" s="104"/>
      <c r="D10" s="104"/>
      <c r="E10" s="105"/>
      <c r="G10" s="210" t="s">
        <v>87</v>
      </c>
      <c r="H10" s="211"/>
      <c r="I10" s="31">
        <v>2.46</v>
      </c>
      <c r="J10" s="212" t="s">
        <v>87</v>
      </c>
      <c r="K10" s="213"/>
      <c r="L10" s="32">
        <v>4.5999999999999996</v>
      </c>
      <c r="M10" s="214" t="s">
        <v>87</v>
      </c>
      <c r="N10" s="215"/>
      <c r="O10" s="33">
        <v>1.26</v>
      </c>
      <c r="P10" s="216">
        <v>0.30499999999999999</v>
      </c>
      <c r="Q10" s="217"/>
    </row>
    <row r="11" spans="1:17" ht="15" customHeight="1" x14ac:dyDescent="0.2">
      <c r="A11" s="93">
        <v>0</v>
      </c>
      <c r="B11" s="172" t="s">
        <v>12</v>
      </c>
      <c r="C11" s="172"/>
      <c r="D11" s="172"/>
      <c r="E11" s="173"/>
      <c r="G11" s="185" t="s">
        <v>88</v>
      </c>
      <c r="H11" s="186"/>
      <c r="I11" s="34">
        <v>1.59</v>
      </c>
      <c r="J11" s="185" t="s">
        <v>88</v>
      </c>
      <c r="K11" s="186"/>
      <c r="L11" s="34">
        <v>3.11</v>
      </c>
      <c r="M11" s="185" t="s">
        <v>88</v>
      </c>
      <c r="N11" s="186"/>
      <c r="O11" s="34">
        <v>0.48</v>
      </c>
      <c r="P11" s="187"/>
      <c r="Q11" s="188"/>
    </row>
    <row r="12" spans="1:17" ht="15" customHeight="1" thickBot="1" x14ac:dyDescent="0.25">
      <c r="A12" s="93">
        <f>SUM(A9:A11)</f>
        <v>0</v>
      </c>
      <c r="B12" s="172" t="s">
        <v>89</v>
      </c>
      <c r="C12" s="172"/>
      <c r="D12" s="172"/>
      <c r="E12" s="173"/>
      <c r="G12" s="162" t="s">
        <v>90</v>
      </c>
      <c r="H12" s="163"/>
      <c r="I12" s="35">
        <v>0.32</v>
      </c>
      <c r="J12" s="162" t="s">
        <v>90</v>
      </c>
      <c r="K12" s="163"/>
      <c r="L12" s="35">
        <v>0.48</v>
      </c>
      <c r="M12" s="162" t="s">
        <v>90</v>
      </c>
      <c r="N12" s="163"/>
      <c r="O12" s="35">
        <v>0.08</v>
      </c>
      <c r="P12" s="189"/>
      <c r="Q12" s="190"/>
    </row>
    <row r="13" spans="1:17" x14ac:dyDescent="0.2">
      <c r="A13" s="36"/>
      <c r="B13" s="37"/>
      <c r="C13" s="37"/>
      <c r="D13" s="37"/>
      <c r="E13" s="38"/>
      <c r="G13" s="39" t="s">
        <v>9</v>
      </c>
      <c r="H13" s="40"/>
      <c r="I13" s="41"/>
      <c r="J13" s="42"/>
      <c r="K13" s="42"/>
      <c r="L13" s="42"/>
      <c r="M13" s="42"/>
      <c r="N13" s="42"/>
      <c r="O13" s="42"/>
      <c r="P13" s="42"/>
      <c r="Q13" s="42"/>
    </row>
    <row r="14" spans="1:17" ht="12.75" thickBot="1" x14ac:dyDescent="0.25">
      <c r="A14" s="159" t="s">
        <v>91</v>
      </c>
      <c r="B14" s="160"/>
      <c r="C14" s="160"/>
      <c r="D14" s="160"/>
      <c r="E14" s="161"/>
      <c r="G14" s="43" t="s">
        <v>8</v>
      </c>
      <c r="H14" s="44"/>
      <c r="I14" s="41"/>
      <c r="J14" s="44"/>
      <c r="K14" s="44"/>
      <c r="L14" s="44"/>
      <c r="M14" s="42"/>
      <c r="N14" s="42"/>
      <c r="O14" s="42"/>
      <c r="P14" s="42"/>
      <c r="Q14" s="42"/>
    </row>
    <row r="15" spans="1:17" ht="15" customHeight="1" x14ac:dyDescent="0.2">
      <c r="A15" s="94">
        <f>ROUNDUP(0.593447232*A12,0)</f>
        <v>0</v>
      </c>
      <c r="B15" s="193" t="s">
        <v>115</v>
      </c>
      <c r="C15" s="193"/>
      <c r="D15" s="193"/>
      <c r="E15" s="194"/>
      <c r="G15" s="45" t="s">
        <v>92</v>
      </c>
      <c r="H15" s="46"/>
      <c r="I15" s="47">
        <f>A9</f>
        <v>0</v>
      </c>
      <c r="J15" s="48" t="s">
        <v>93</v>
      </c>
      <c r="K15" s="166" t="s">
        <v>94</v>
      </c>
      <c r="L15" s="166"/>
      <c r="M15" s="49">
        <f>A12</f>
        <v>0</v>
      </c>
      <c r="N15" s="48" t="s">
        <v>0</v>
      </c>
      <c r="O15" s="50">
        <f>IFERROR(I15/M15,0)</f>
        <v>0</v>
      </c>
      <c r="P15" s="42"/>
      <c r="Q15" s="42"/>
    </row>
    <row r="16" spans="1:17" ht="15" customHeight="1" x14ac:dyDescent="0.2">
      <c r="A16" s="36"/>
      <c r="B16" s="193"/>
      <c r="C16" s="193"/>
      <c r="D16" s="193"/>
      <c r="E16" s="194"/>
      <c r="G16" s="51" t="s">
        <v>95</v>
      </c>
      <c r="H16" s="52"/>
      <c r="I16" s="53">
        <f>A10</f>
        <v>0</v>
      </c>
      <c r="J16" s="54" t="s">
        <v>93</v>
      </c>
      <c r="K16" s="167" t="s">
        <v>94</v>
      </c>
      <c r="L16" s="167"/>
      <c r="M16" s="55">
        <f>A12</f>
        <v>0</v>
      </c>
      <c r="N16" s="54" t="s">
        <v>0</v>
      </c>
      <c r="O16" s="56">
        <f>IFERROR(I16/M16,0)</f>
        <v>0</v>
      </c>
      <c r="Q16" s="42"/>
    </row>
    <row r="17" spans="1:17" ht="15" customHeight="1" thickBot="1" x14ac:dyDescent="0.25">
      <c r="A17" s="36"/>
      <c r="B17" s="193"/>
      <c r="C17" s="193"/>
      <c r="D17" s="193"/>
      <c r="E17" s="194"/>
      <c r="G17" s="57" t="s">
        <v>96</v>
      </c>
      <c r="H17" s="58"/>
      <c r="I17" s="59">
        <f>A11</f>
        <v>0</v>
      </c>
      <c r="J17" s="60" t="s">
        <v>93</v>
      </c>
      <c r="K17" s="168" t="s">
        <v>94</v>
      </c>
      <c r="L17" s="168"/>
      <c r="M17" s="61">
        <f>A12</f>
        <v>0</v>
      </c>
      <c r="N17" s="60" t="s">
        <v>0</v>
      </c>
      <c r="O17" s="62">
        <f>IFERROR(I17/M17,0)</f>
        <v>0</v>
      </c>
      <c r="P17" s="42"/>
      <c r="Q17" s="42"/>
    </row>
    <row r="18" spans="1:17" ht="15" customHeight="1" x14ac:dyDescent="0.2">
      <c r="A18" s="63" t="s">
        <v>11</v>
      </c>
      <c r="B18" s="37"/>
      <c r="C18" s="37"/>
      <c r="D18" s="37"/>
      <c r="E18" s="38"/>
      <c r="G18" s="39" t="s">
        <v>7</v>
      </c>
      <c r="H18" s="39"/>
      <c r="I18" s="39"/>
      <c r="J18" s="39"/>
      <c r="K18" s="39"/>
      <c r="L18" s="39"/>
      <c r="M18" s="39"/>
      <c r="N18" s="39"/>
      <c r="O18" s="39"/>
      <c r="P18" s="39"/>
      <c r="Q18" s="39"/>
    </row>
    <row r="19" spans="1:17" ht="15" customHeight="1" x14ac:dyDescent="0.2">
      <c r="A19" s="98"/>
      <c r="B19" s="99" t="s">
        <v>19</v>
      </c>
      <c r="C19" s="37"/>
      <c r="D19" s="37"/>
      <c r="E19" s="38"/>
      <c r="G19" s="164" t="s">
        <v>124</v>
      </c>
      <c r="H19" s="164"/>
      <c r="I19" s="164"/>
      <c r="J19" s="164"/>
      <c r="K19" s="164"/>
      <c r="L19" s="164"/>
      <c r="M19" s="164"/>
      <c r="N19" s="164"/>
      <c r="O19" s="164"/>
      <c r="P19" s="164"/>
      <c r="Q19" s="164"/>
    </row>
    <row r="20" spans="1:17" ht="15" customHeight="1" thickBot="1" x14ac:dyDescent="0.25">
      <c r="A20" s="93">
        <f>(A19*51)/12</f>
        <v>0</v>
      </c>
      <c r="B20" s="99" t="s">
        <v>125</v>
      </c>
      <c r="C20" s="37"/>
      <c r="D20" s="37"/>
      <c r="E20" s="38"/>
      <c r="G20" s="165"/>
      <c r="H20" s="165"/>
      <c r="I20" s="165"/>
      <c r="J20" s="165"/>
      <c r="K20" s="165"/>
      <c r="L20" s="165"/>
      <c r="M20" s="165"/>
      <c r="N20" s="165"/>
      <c r="O20" s="165"/>
      <c r="P20" s="165"/>
      <c r="Q20" s="165"/>
    </row>
    <row r="21" spans="1:17" ht="15" customHeight="1" x14ac:dyDescent="0.2">
      <c r="A21" s="98"/>
      <c r="B21" s="99" t="s">
        <v>97</v>
      </c>
      <c r="C21" s="37"/>
      <c r="D21" s="37"/>
      <c r="E21" s="38"/>
      <c r="G21" s="64" t="s">
        <v>126</v>
      </c>
      <c r="H21" s="147" t="s">
        <v>6</v>
      </c>
      <c r="I21" s="147"/>
      <c r="J21" s="65" t="s">
        <v>5</v>
      </c>
      <c r="K21" s="65"/>
      <c r="L21" s="147" t="s">
        <v>98</v>
      </c>
      <c r="M21" s="147"/>
      <c r="N21" s="66" t="s">
        <v>3</v>
      </c>
      <c r="O21" s="148" t="s">
        <v>2</v>
      </c>
      <c r="P21" s="148"/>
      <c r="Q21" s="149"/>
    </row>
    <row r="22" spans="1:17" ht="15" customHeight="1" x14ac:dyDescent="0.2">
      <c r="A22" s="36"/>
      <c r="B22" s="37"/>
      <c r="C22" s="37"/>
      <c r="D22" s="37"/>
      <c r="E22" s="38"/>
      <c r="G22" s="67" t="s">
        <v>99</v>
      </c>
      <c r="H22" s="68">
        <f>O15</f>
        <v>0</v>
      </c>
      <c r="I22" s="69" t="s">
        <v>100</v>
      </c>
      <c r="J22" s="70">
        <f>A33</f>
        <v>0</v>
      </c>
      <c r="K22" s="69" t="s">
        <v>0</v>
      </c>
      <c r="L22" s="69">
        <f>ROUND(H22*J22,0)</f>
        <v>0</v>
      </c>
      <c r="M22" s="69" t="s">
        <v>100</v>
      </c>
      <c r="N22" s="71">
        <f>I10</f>
        <v>2.46</v>
      </c>
      <c r="O22" s="69" t="s">
        <v>0</v>
      </c>
      <c r="P22" s="150">
        <f>ROUNDDOWN(L22*N22,2)</f>
        <v>0</v>
      </c>
      <c r="Q22" s="151"/>
    </row>
    <row r="23" spans="1:17" ht="15" customHeight="1" x14ac:dyDescent="0.2">
      <c r="A23" s="159" t="s">
        <v>101</v>
      </c>
      <c r="B23" s="160"/>
      <c r="C23" s="160"/>
      <c r="D23" s="160"/>
      <c r="E23" s="161"/>
      <c r="G23" s="72" t="s">
        <v>102</v>
      </c>
      <c r="H23" s="73">
        <f>O16</f>
        <v>0</v>
      </c>
      <c r="I23" s="74" t="s">
        <v>100</v>
      </c>
      <c r="J23" s="75">
        <f>A33</f>
        <v>0</v>
      </c>
      <c r="K23" s="74" t="s">
        <v>0</v>
      </c>
      <c r="L23" s="74">
        <f>ROUND(H23*J23,0)</f>
        <v>0</v>
      </c>
      <c r="M23" s="74" t="s">
        <v>100</v>
      </c>
      <c r="N23" s="76">
        <f>I11</f>
        <v>1.59</v>
      </c>
      <c r="O23" s="74" t="s">
        <v>0</v>
      </c>
      <c r="P23" s="152">
        <f>ROUNDDOWN(L23*N23,2)</f>
        <v>0</v>
      </c>
      <c r="Q23" s="153"/>
    </row>
    <row r="24" spans="1:17" ht="15" customHeight="1" x14ac:dyDescent="0.2">
      <c r="A24" s="98"/>
      <c r="B24" s="99" t="s">
        <v>127</v>
      </c>
      <c r="C24" s="37"/>
      <c r="D24" s="37"/>
      <c r="E24" s="38"/>
      <c r="G24" s="77" t="s">
        <v>103</v>
      </c>
      <c r="H24" s="78">
        <f>O17</f>
        <v>0</v>
      </c>
      <c r="I24" s="74" t="s">
        <v>100</v>
      </c>
      <c r="J24" s="75">
        <f>A33</f>
        <v>0</v>
      </c>
      <c r="K24" s="74" t="s">
        <v>0</v>
      </c>
      <c r="L24" s="74">
        <f t="shared" ref="L24" si="0">ROUND(H24*J24,0)</f>
        <v>0</v>
      </c>
      <c r="M24" s="74" t="s">
        <v>100</v>
      </c>
      <c r="N24" s="76">
        <f>I12</f>
        <v>0.32</v>
      </c>
      <c r="O24" s="74" t="s">
        <v>0</v>
      </c>
      <c r="P24" s="152">
        <f>ROUNDDOWN(L24*N24,2)</f>
        <v>0</v>
      </c>
      <c r="Q24" s="153"/>
    </row>
    <row r="25" spans="1:17" ht="15" customHeight="1" thickBot="1" x14ac:dyDescent="0.25">
      <c r="A25" s="98"/>
      <c r="B25" s="99" t="s">
        <v>128</v>
      </c>
      <c r="C25" s="37"/>
      <c r="D25" s="37"/>
      <c r="E25" s="38"/>
      <c r="G25" s="79" t="s">
        <v>104</v>
      </c>
      <c r="H25" s="80"/>
      <c r="I25" s="80"/>
      <c r="J25" s="80"/>
      <c r="K25" s="80"/>
      <c r="L25" s="81">
        <f>SUM(L22:L24)</f>
        <v>0</v>
      </c>
      <c r="M25" s="82"/>
      <c r="N25" s="82"/>
      <c r="O25" s="82"/>
      <c r="P25" s="154">
        <f>SUM(P22:Q24)</f>
        <v>0</v>
      </c>
      <c r="Q25" s="155"/>
    </row>
    <row r="26" spans="1:17" ht="15" customHeight="1" x14ac:dyDescent="0.2">
      <c r="A26" s="98"/>
      <c r="B26" s="99" t="s">
        <v>129</v>
      </c>
      <c r="C26" s="37"/>
      <c r="D26" s="37"/>
      <c r="E26" s="38"/>
      <c r="G26" s="64" t="s">
        <v>105</v>
      </c>
      <c r="H26" s="147" t="s">
        <v>6</v>
      </c>
      <c r="I26" s="147"/>
      <c r="J26" s="65" t="s">
        <v>5</v>
      </c>
      <c r="K26" s="65"/>
      <c r="L26" s="147" t="s">
        <v>98</v>
      </c>
      <c r="M26" s="147"/>
      <c r="N26" s="66" t="s">
        <v>3</v>
      </c>
      <c r="O26" s="148" t="s">
        <v>2</v>
      </c>
      <c r="P26" s="148"/>
      <c r="Q26" s="149"/>
    </row>
    <row r="27" spans="1:17" ht="15" customHeight="1" x14ac:dyDescent="0.2">
      <c r="A27" s="98"/>
      <c r="B27" s="99" t="s">
        <v>130</v>
      </c>
      <c r="C27" s="37"/>
      <c r="D27" s="37"/>
      <c r="E27" s="38"/>
      <c r="G27" s="67" t="s">
        <v>99</v>
      </c>
      <c r="H27" s="68">
        <f>O15</f>
        <v>0</v>
      </c>
      <c r="I27" s="69" t="s">
        <v>100</v>
      </c>
      <c r="J27" s="70">
        <f>A35+A37</f>
        <v>0</v>
      </c>
      <c r="K27" s="69" t="s">
        <v>0</v>
      </c>
      <c r="L27" s="69">
        <f>ROUND(H27*J27,0)</f>
        <v>0</v>
      </c>
      <c r="M27" s="69" t="s">
        <v>100</v>
      </c>
      <c r="N27" s="71">
        <f>L10</f>
        <v>4.5999999999999996</v>
      </c>
      <c r="O27" s="69" t="s">
        <v>0</v>
      </c>
      <c r="P27" s="150">
        <f>ROUNDDOWN(L27*N27,2)</f>
        <v>0</v>
      </c>
      <c r="Q27" s="151"/>
    </row>
    <row r="28" spans="1:17" ht="15" customHeight="1" x14ac:dyDescent="0.2">
      <c r="A28" s="98"/>
      <c r="B28" s="99" t="s">
        <v>131</v>
      </c>
      <c r="C28" s="37"/>
      <c r="D28" s="37"/>
      <c r="E28" s="38"/>
      <c r="G28" s="72" t="s">
        <v>102</v>
      </c>
      <c r="H28" s="73">
        <f>O16</f>
        <v>0</v>
      </c>
      <c r="I28" s="74" t="s">
        <v>100</v>
      </c>
      <c r="J28" s="75">
        <f>A35+A37</f>
        <v>0</v>
      </c>
      <c r="K28" s="74" t="s">
        <v>0</v>
      </c>
      <c r="L28" s="74">
        <f t="shared" ref="L28:L29" si="1">ROUND(H28*J28,0)</f>
        <v>0</v>
      </c>
      <c r="M28" s="74" t="s">
        <v>100</v>
      </c>
      <c r="N28" s="76">
        <f>L11</f>
        <v>3.11</v>
      </c>
      <c r="O28" s="74" t="s">
        <v>0</v>
      </c>
      <c r="P28" s="152">
        <f t="shared" ref="P28:P29" si="2">ROUNDDOWN(L28*N28,2)</f>
        <v>0</v>
      </c>
      <c r="Q28" s="153"/>
    </row>
    <row r="29" spans="1:17" ht="15" customHeight="1" x14ac:dyDescent="0.2">
      <c r="A29" s="98"/>
      <c r="B29" s="99" t="s">
        <v>132</v>
      </c>
      <c r="C29" s="37"/>
      <c r="D29" s="37"/>
      <c r="E29" s="38"/>
      <c r="G29" s="77" t="s">
        <v>103</v>
      </c>
      <c r="H29" s="78">
        <f>O17</f>
        <v>0</v>
      </c>
      <c r="I29" s="74" t="s">
        <v>100</v>
      </c>
      <c r="J29" s="75">
        <f>A35+A37</f>
        <v>0</v>
      </c>
      <c r="K29" s="74" t="s">
        <v>0</v>
      </c>
      <c r="L29" s="74">
        <f t="shared" si="1"/>
        <v>0</v>
      </c>
      <c r="M29" s="74" t="s">
        <v>100</v>
      </c>
      <c r="N29" s="76">
        <f>L12</f>
        <v>0.48</v>
      </c>
      <c r="O29" s="74" t="s">
        <v>0</v>
      </c>
      <c r="P29" s="152">
        <f t="shared" si="2"/>
        <v>0</v>
      </c>
      <c r="Q29" s="153"/>
    </row>
    <row r="30" spans="1:17" ht="15" customHeight="1" thickBot="1" x14ac:dyDescent="0.25">
      <c r="A30" s="36"/>
      <c r="B30" s="37"/>
      <c r="C30" s="37"/>
      <c r="D30" s="37"/>
      <c r="E30" s="38"/>
      <c r="G30" s="79" t="s">
        <v>106</v>
      </c>
      <c r="H30" s="80"/>
      <c r="I30" s="80"/>
      <c r="J30" s="80"/>
      <c r="K30" s="80"/>
      <c r="L30" s="81">
        <f>SUM(L27:L29)</f>
        <v>0</v>
      </c>
      <c r="M30" s="82"/>
      <c r="N30" s="82"/>
      <c r="O30" s="82"/>
      <c r="P30" s="154">
        <f>SUM(P27:Q29)</f>
        <v>0</v>
      </c>
      <c r="Q30" s="155"/>
    </row>
    <row r="31" spans="1:17" ht="15" customHeight="1" x14ac:dyDescent="0.2">
      <c r="A31" s="144" t="s">
        <v>139</v>
      </c>
      <c r="B31" s="145"/>
      <c r="C31" s="145"/>
      <c r="D31" s="145"/>
      <c r="E31" s="146"/>
      <c r="G31" s="64" t="s">
        <v>85</v>
      </c>
      <c r="H31" s="147" t="s">
        <v>6</v>
      </c>
      <c r="I31" s="147"/>
      <c r="J31" s="65" t="s">
        <v>5</v>
      </c>
      <c r="K31" s="65"/>
      <c r="L31" s="147" t="s">
        <v>98</v>
      </c>
      <c r="M31" s="147"/>
      <c r="N31" s="66" t="s">
        <v>3</v>
      </c>
      <c r="O31" s="148" t="s">
        <v>2</v>
      </c>
      <c r="P31" s="148"/>
      <c r="Q31" s="149"/>
    </row>
    <row r="32" spans="1:17" ht="15" customHeight="1" x14ac:dyDescent="0.2">
      <c r="A32" s="144"/>
      <c r="B32" s="145"/>
      <c r="C32" s="145"/>
      <c r="D32" s="145"/>
      <c r="E32" s="146"/>
      <c r="G32" s="67" t="s">
        <v>99</v>
      </c>
      <c r="H32" s="68">
        <f>O15</f>
        <v>0</v>
      </c>
      <c r="I32" s="69" t="s">
        <v>100</v>
      </c>
      <c r="J32" s="70">
        <f>A34+A36+A38</f>
        <v>0</v>
      </c>
      <c r="K32" s="69" t="s">
        <v>0</v>
      </c>
      <c r="L32" s="69">
        <f>ROUND(H32*J32,0)</f>
        <v>0</v>
      </c>
      <c r="M32" s="69" t="s">
        <v>100</v>
      </c>
      <c r="N32" s="71">
        <f>O10</f>
        <v>1.26</v>
      </c>
      <c r="O32" s="69" t="s">
        <v>0</v>
      </c>
      <c r="P32" s="150">
        <f>ROUNDDOWN(L32*N32,2)</f>
        <v>0</v>
      </c>
      <c r="Q32" s="151"/>
    </row>
    <row r="33" spans="1:17" ht="15" customHeight="1" x14ac:dyDescent="0.2">
      <c r="A33" s="102">
        <f>IF(A24&lt;&gt;"Y","0",$A$15*$A$20)*0</f>
        <v>0</v>
      </c>
      <c r="B33" s="99" t="s">
        <v>10</v>
      </c>
      <c r="C33" s="37"/>
      <c r="D33" s="37"/>
      <c r="E33" s="38"/>
      <c r="G33" s="72" t="s">
        <v>102</v>
      </c>
      <c r="H33" s="73">
        <f>O16</f>
        <v>0</v>
      </c>
      <c r="I33" s="74" t="s">
        <v>100</v>
      </c>
      <c r="J33" s="75">
        <f>A34+A36+A38</f>
        <v>0</v>
      </c>
      <c r="K33" s="74" t="s">
        <v>0</v>
      </c>
      <c r="L33" s="74">
        <f>ROUND(H33*J33,0)</f>
        <v>0</v>
      </c>
      <c r="M33" s="74" t="s">
        <v>100</v>
      </c>
      <c r="N33" s="76">
        <f>O11</f>
        <v>0.48</v>
      </c>
      <c r="O33" s="74" t="s">
        <v>0</v>
      </c>
      <c r="P33" s="152">
        <f t="shared" ref="P33:P34" si="3">ROUNDDOWN(L33*N33,2)</f>
        <v>0</v>
      </c>
      <c r="Q33" s="153"/>
    </row>
    <row r="34" spans="1:17" ht="15" customHeight="1" x14ac:dyDescent="0.2">
      <c r="A34" s="102">
        <f>IF(A25&lt;&gt;"Y","0",$A$15*$A$20)*0</f>
        <v>0</v>
      </c>
      <c r="B34" s="99" t="s">
        <v>133</v>
      </c>
      <c r="C34" s="37"/>
      <c r="D34" s="37"/>
      <c r="E34" s="38"/>
      <c r="G34" s="77" t="s">
        <v>103</v>
      </c>
      <c r="H34" s="78">
        <f>O17</f>
        <v>0</v>
      </c>
      <c r="I34" s="74" t="s">
        <v>100</v>
      </c>
      <c r="J34" s="75">
        <f>A34+A36+A38</f>
        <v>0</v>
      </c>
      <c r="K34" s="74" t="s">
        <v>0</v>
      </c>
      <c r="L34" s="74">
        <f t="shared" ref="L34" si="4">ROUND(H34*J34,0)</f>
        <v>0</v>
      </c>
      <c r="M34" s="74" t="s">
        <v>100</v>
      </c>
      <c r="N34" s="76">
        <f>O12</f>
        <v>0.08</v>
      </c>
      <c r="O34" s="74" t="s">
        <v>0</v>
      </c>
      <c r="P34" s="152">
        <f t="shared" si="3"/>
        <v>0</v>
      </c>
      <c r="Q34" s="153"/>
    </row>
    <row r="35" spans="1:17" ht="15" customHeight="1" thickBot="1" x14ac:dyDescent="0.25">
      <c r="A35" s="102">
        <f>IF(A26&lt;&gt;"Y","0",$A$15*$A$20)*0.0323273651091</f>
        <v>0</v>
      </c>
      <c r="B35" s="99" t="s">
        <v>134</v>
      </c>
      <c r="C35" s="37"/>
      <c r="D35" s="37"/>
      <c r="E35" s="38"/>
      <c r="G35" s="79" t="s">
        <v>107</v>
      </c>
      <c r="H35" s="80"/>
      <c r="I35" s="80"/>
      <c r="J35" s="80"/>
      <c r="K35" s="80"/>
      <c r="L35" s="81">
        <f>SUM(L32:L34)</f>
        <v>0</v>
      </c>
      <c r="M35" s="82"/>
      <c r="N35" s="82"/>
      <c r="O35" s="82"/>
      <c r="P35" s="154">
        <f>SUM(P32:Q34)</f>
        <v>0</v>
      </c>
      <c r="Q35" s="155"/>
    </row>
    <row r="36" spans="1:17" ht="15" customHeight="1" x14ac:dyDescent="0.2">
      <c r="A36" s="102">
        <f>IF(A27&lt;&gt;"Y","0",$A$15*$A$20)*0.7201482021722</f>
        <v>0</v>
      </c>
      <c r="B36" s="99" t="s">
        <v>135</v>
      </c>
      <c r="C36" s="37"/>
      <c r="D36" s="37"/>
      <c r="E36" s="38"/>
      <c r="G36" s="156" t="s">
        <v>1</v>
      </c>
      <c r="H36" s="157"/>
      <c r="I36" s="157"/>
      <c r="J36" s="157"/>
      <c r="K36" s="157"/>
      <c r="L36" s="157"/>
      <c r="M36" s="157"/>
      <c r="N36" s="158"/>
    </row>
    <row r="37" spans="1:17" ht="15" customHeight="1" x14ac:dyDescent="0.2">
      <c r="A37" s="102">
        <f>IF(A28&lt;&gt;"Y","0",$A$15*$A$20)*0.8170972562685</f>
        <v>0</v>
      </c>
      <c r="B37" s="99" t="s">
        <v>136</v>
      </c>
      <c r="C37" s="37"/>
      <c r="D37" s="37"/>
      <c r="E37" s="38"/>
      <c r="G37" s="83" t="s">
        <v>108</v>
      </c>
      <c r="H37" s="84">
        <f>A35</f>
        <v>0</v>
      </c>
      <c r="I37" s="85" t="s">
        <v>100</v>
      </c>
      <c r="J37" s="134">
        <f>P10</f>
        <v>0.30499999999999999</v>
      </c>
      <c r="K37" s="134"/>
      <c r="L37" s="86"/>
      <c r="M37" s="135">
        <f>ROUNDDOWN(H37*J37,2)</f>
        <v>0</v>
      </c>
      <c r="N37" s="135"/>
      <c r="O37" s="42"/>
      <c r="P37" s="42"/>
      <c r="Q37" s="42"/>
    </row>
    <row r="38" spans="1:17" ht="15" customHeight="1" thickBot="1" x14ac:dyDescent="0.25">
      <c r="A38" s="103">
        <f>IF(A29&lt;&gt;"Y","0",$A$15*$A$20)*0.80042161034231</f>
        <v>0</v>
      </c>
      <c r="B38" s="106" t="s">
        <v>137</v>
      </c>
      <c r="C38" s="87"/>
      <c r="D38" s="87"/>
      <c r="E38" s="88"/>
      <c r="G38" s="83" t="s">
        <v>109</v>
      </c>
      <c r="H38" s="84">
        <f>A37</f>
        <v>0</v>
      </c>
      <c r="I38" s="85" t="s">
        <v>100</v>
      </c>
      <c r="J38" s="134">
        <f>P10</f>
        <v>0.30499999999999999</v>
      </c>
      <c r="K38" s="134"/>
      <c r="L38" s="86"/>
      <c r="M38" s="135">
        <f>ROUNDDOWN(H38*J38,2)</f>
        <v>0</v>
      </c>
      <c r="N38" s="135"/>
      <c r="O38" s="42"/>
      <c r="P38" s="42"/>
      <c r="Q38" s="42"/>
    </row>
    <row r="39" spans="1:17" ht="12" customHeight="1" thickBot="1" x14ac:dyDescent="0.25">
      <c r="A39" s="136" t="s">
        <v>110</v>
      </c>
      <c r="B39" s="136"/>
      <c r="C39" s="136"/>
      <c r="D39" s="136"/>
      <c r="E39" s="136"/>
      <c r="G39" s="89"/>
      <c r="H39" s="90"/>
      <c r="I39" s="91"/>
      <c r="J39" s="90"/>
      <c r="K39" s="90"/>
      <c r="L39" s="92"/>
      <c r="M39" s="137">
        <f>SUM(M37:M38)</f>
        <v>0</v>
      </c>
      <c r="N39" s="138"/>
      <c r="O39" s="42"/>
      <c r="P39" s="42"/>
      <c r="Q39" s="42"/>
    </row>
    <row r="40" spans="1:17" ht="5.25" customHeight="1" thickBot="1" x14ac:dyDescent="0.25">
      <c r="A40" s="136"/>
      <c r="B40" s="136"/>
      <c r="C40" s="136"/>
      <c r="D40" s="136"/>
      <c r="E40" s="136"/>
      <c r="M40" s="42"/>
      <c r="N40" s="42"/>
      <c r="O40" s="42"/>
      <c r="P40" s="42"/>
      <c r="Q40" s="42"/>
    </row>
    <row r="41" spans="1:17" ht="15" customHeight="1" thickBot="1" x14ac:dyDescent="0.25">
      <c r="A41" s="136"/>
      <c r="B41" s="136"/>
      <c r="C41" s="136"/>
      <c r="D41" s="136"/>
      <c r="E41" s="136"/>
      <c r="G41" s="139" t="s">
        <v>111</v>
      </c>
      <c r="H41" s="140"/>
      <c r="I41" s="141"/>
      <c r="J41" s="142">
        <f>(P25+P30+P35)*A21</f>
        <v>0</v>
      </c>
      <c r="K41" s="143"/>
      <c r="L41" s="99"/>
      <c r="M41" s="100" t="s">
        <v>112</v>
      </c>
      <c r="N41" s="101"/>
      <c r="O41" s="101"/>
      <c r="P41" s="116">
        <f>J41+J42</f>
        <v>0</v>
      </c>
      <c r="Q41" s="117"/>
    </row>
    <row r="42" spans="1:17" ht="15" customHeight="1" x14ac:dyDescent="0.2">
      <c r="A42" s="136"/>
      <c r="B42" s="136"/>
      <c r="C42" s="136"/>
      <c r="D42" s="136"/>
      <c r="E42" s="136"/>
      <c r="G42" s="118" t="s">
        <v>113</v>
      </c>
      <c r="H42" s="119"/>
      <c r="I42" s="120"/>
      <c r="J42" s="124">
        <f>M39*A21</f>
        <v>0</v>
      </c>
      <c r="K42" s="125"/>
      <c r="L42" s="99"/>
      <c r="M42" s="128" t="s">
        <v>138</v>
      </c>
      <c r="N42" s="129"/>
      <c r="O42" s="130"/>
      <c r="P42" s="124">
        <f>ROUND(P41,0)</f>
        <v>0</v>
      </c>
      <c r="Q42" s="125"/>
    </row>
    <row r="43" spans="1:17" ht="15.75" customHeight="1" thickBot="1" x14ac:dyDescent="0.25">
      <c r="A43" s="136"/>
      <c r="B43" s="136"/>
      <c r="C43" s="136"/>
      <c r="D43" s="136"/>
      <c r="E43" s="136"/>
      <c r="G43" s="121"/>
      <c r="H43" s="122"/>
      <c r="I43" s="123"/>
      <c r="J43" s="126"/>
      <c r="K43" s="127"/>
      <c r="L43" s="99"/>
      <c r="M43" s="131"/>
      <c r="N43" s="132"/>
      <c r="O43" s="133"/>
      <c r="P43" s="126"/>
      <c r="Q43" s="127"/>
    </row>
  </sheetData>
  <sheetProtection algorithmName="SHA-512" hashValue="AAtKgYJyOyKqfEtM6gyxKUg4PhC1zDUGESSGOuRrGCzzc+ssejyRvqULg1k/xMHr+vZc4youoIeuYlcG0wKkMg==" saltValue="wofyFfXTGlmXUQI9tNf4pA==" spinCount="100000" sheet="1" selectLockedCells="1"/>
  <mergeCells count="73">
    <mergeCell ref="A4:Q4"/>
    <mergeCell ref="B15:E17"/>
    <mergeCell ref="A1:Q1"/>
    <mergeCell ref="A2:B3"/>
    <mergeCell ref="C2:D3"/>
    <mergeCell ref="E2:H3"/>
    <mergeCell ref="I2:Q3"/>
    <mergeCell ref="G10:H10"/>
    <mergeCell ref="J10:K10"/>
    <mergeCell ref="M10:N10"/>
    <mergeCell ref="P10:Q10"/>
    <mergeCell ref="B5:C5"/>
    <mergeCell ref="F5:H5"/>
    <mergeCell ref="A7:E7"/>
    <mergeCell ref="G7:Q7"/>
    <mergeCell ref="A8:E8"/>
    <mergeCell ref="A14:E14"/>
    <mergeCell ref="K15:L15"/>
    <mergeCell ref="K16:L16"/>
    <mergeCell ref="K17:L17"/>
    <mergeCell ref="G8:Q8"/>
    <mergeCell ref="B9:E9"/>
    <mergeCell ref="G9:I9"/>
    <mergeCell ref="J9:L9"/>
    <mergeCell ref="M9:O9"/>
    <mergeCell ref="P9:Q9"/>
    <mergeCell ref="B11:E11"/>
    <mergeCell ref="G11:H11"/>
    <mergeCell ref="J11:K11"/>
    <mergeCell ref="M11:N11"/>
    <mergeCell ref="P11:Q12"/>
    <mergeCell ref="B12:E12"/>
    <mergeCell ref="G12:H12"/>
    <mergeCell ref="J12:K12"/>
    <mergeCell ref="M12:N12"/>
    <mergeCell ref="G19:Q20"/>
    <mergeCell ref="O31:Q31"/>
    <mergeCell ref="P22:Q22"/>
    <mergeCell ref="L31:M31"/>
    <mergeCell ref="A23:E23"/>
    <mergeCell ref="P23:Q23"/>
    <mergeCell ref="P24:Q24"/>
    <mergeCell ref="P25:Q25"/>
    <mergeCell ref="H26:I26"/>
    <mergeCell ref="L26:M26"/>
    <mergeCell ref="O26:Q26"/>
    <mergeCell ref="A31:E32"/>
    <mergeCell ref="H21:I21"/>
    <mergeCell ref="L21:M21"/>
    <mergeCell ref="O21:Q21"/>
    <mergeCell ref="J37:K37"/>
    <mergeCell ref="M37:N37"/>
    <mergeCell ref="P27:Q27"/>
    <mergeCell ref="P28:Q28"/>
    <mergeCell ref="P29:Q29"/>
    <mergeCell ref="P30:Q30"/>
    <mergeCell ref="P32:Q32"/>
    <mergeCell ref="P33:Q33"/>
    <mergeCell ref="P34:Q34"/>
    <mergeCell ref="P35:Q35"/>
    <mergeCell ref="G36:N36"/>
    <mergeCell ref="H31:I31"/>
    <mergeCell ref="J38:K38"/>
    <mergeCell ref="M38:N38"/>
    <mergeCell ref="A39:E43"/>
    <mergeCell ref="M39:N39"/>
    <mergeCell ref="G41:I41"/>
    <mergeCell ref="J41:K41"/>
    <mergeCell ref="P41:Q41"/>
    <mergeCell ref="G42:I43"/>
    <mergeCell ref="J42:K43"/>
    <mergeCell ref="M42:O43"/>
    <mergeCell ref="P42:Q4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xr:uid="{1144F2D8-E2D6-4104-ACA3-41C99E92947B}">
      <formula1>0</formula1>
      <formula2>100000</formula2>
    </dataValidation>
    <dataValidation type="whole" allowBlank="1" showInputMessage="1" showErrorMessage="1" sqref="A21" xr:uid="{A34FD043-2792-41FD-A5DC-27E2E35E33EA}">
      <formula1>0</formula1>
      <formula2>10</formula2>
    </dataValidation>
  </dataValidations>
  <pageMargins left="0.25" right="0.25" top="0.25" bottom="0.25" header="0.3" footer="0.3"/>
  <pageSetup scale="96" orientation="landscape" r:id="rId1"/>
  <headerFooter>
    <oddFooter>&amp;RA-110-00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topLeftCell="A54" zoomScale="120" zoomScaleNormal="120" zoomScalePageLayoutView="120" workbookViewId="0">
      <selection activeCell="A38" sqref="A38:J38"/>
    </sheetView>
  </sheetViews>
  <sheetFormatPr defaultColWidth="9.140625" defaultRowHeight="12.75" x14ac:dyDescent="0.25"/>
  <cols>
    <col min="1" max="1" width="14.140625" style="5" customWidth="1"/>
    <col min="2" max="2" width="38.28515625" style="5" customWidth="1"/>
    <col min="3" max="3" width="7.42578125" style="5" customWidth="1"/>
    <col min="4" max="4" width="10" style="5" customWidth="1"/>
    <col min="5" max="5" width="20.5703125" style="5" customWidth="1"/>
    <col min="6" max="6" width="25.140625" style="5" customWidth="1"/>
    <col min="7" max="7" width="2.7109375" style="5" customWidth="1"/>
    <col min="8" max="9" width="1.28515625" style="5" customWidth="1"/>
    <col min="10" max="10" width="16" style="5" customWidth="1"/>
    <col min="11" max="16384" width="9.140625" style="5"/>
  </cols>
  <sheetData>
    <row r="1" spans="1:10" ht="15.75" x14ac:dyDescent="0.25">
      <c r="A1" s="229" t="s">
        <v>20</v>
      </c>
      <c r="B1" s="229"/>
      <c r="C1" s="229"/>
      <c r="D1" s="229"/>
      <c r="E1" s="229"/>
      <c r="F1" s="229"/>
      <c r="G1" s="229"/>
      <c r="H1" s="229"/>
      <c r="I1" s="229"/>
      <c r="J1" s="229"/>
    </row>
    <row r="2" spans="1:10" ht="18.75" customHeight="1" x14ac:dyDescent="0.25">
      <c r="A2" s="230" t="s">
        <v>21</v>
      </c>
      <c r="B2" s="230"/>
      <c r="C2" s="230"/>
      <c r="D2" s="230"/>
      <c r="E2" s="230"/>
      <c r="F2" s="230"/>
      <c r="G2" s="230"/>
      <c r="H2" s="230"/>
      <c r="I2" s="230"/>
      <c r="J2" s="230"/>
    </row>
    <row r="3" spans="1:10" ht="18" customHeight="1" x14ac:dyDescent="0.25">
      <c r="A3" s="231" t="s">
        <v>53</v>
      </c>
      <c r="B3" s="231"/>
      <c r="C3" s="231"/>
      <c r="D3" s="231"/>
      <c r="E3" s="231"/>
      <c r="F3" s="231"/>
      <c r="G3" s="231"/>
      <c r="H3" s="231"/>
      <c r="I3" s="231"/>
      <c r="J3" s="231"/>
    </row>
    <row r="4" spans="1:10" ht="21.95" customHeight="1" x14ac:dyDescent="0.25">
      <c r="A4" s="232" t="s">
        <v>82</v>
      </c>
      <c r="B4" s="233"/>
      <c r="C4" s="233"/>
      <c r="D4" s="233"/>
      <c r="E4" s="233"/>
      <c r="F4" s="233"/>
      <c r="G4" s="233"/>
      <c r="H4" s="233"/>
      <c r="I4" s="233"/>
      <c r="J4" s="233"/>
    </row>
    <row r="5" spans="1:10" s="8" customFormat="1" ht="24" customHeight="1" x14ac:dyDescent="0.25">
      <c r="A5" s="6" t="s">
        <v>22</v>
      </c>
      <c r="B5" s="7">
        <f>PEW!C2</f>
        <v>0</v>
      </c>
      <c r="C5" s="234" t="s">
        <v>18</v>
      </c>
      <c r="D5" s="234"/>
      <c r="E5" s="235">
        <f>PEW!I2</f>
        <v>0</v>
      </c>
      <c r="F5" s="235"/>
      <c r="G5" s="235"/>
      <c r="H5" s="235"/>
      <c r="I5" s="235"/>
      <c r="J5" s="235"/>
    </row>
    <row r="6" spans="1:10" ht="4.5" customHeight="1" x14ac:dyDescent="0.25">
      <c r="A6" s="236"/>
      <c r="B6" s="236"/>
      <c r="C6" s="236"/>
      <c r="D6" s="236"/>
      <c r="E6" s="236"/>
      <c r="F6" s="236"/>
      <c r="G6" s="236"/>
      <c r="H6" s="236"/>
      <c r="I6" s="236"/>
      <c r="J6" s="236"/>
    </row>
    <row r="7" spans="1:10" ht="11.25" customHeight="1" x14ac:dyDescent="0.25">
      <c r="A7" s="237"/>
      <c r="B7" s="237"/>
      <c r="C7" s="237"/>
      <c r="D7" s="237"/>
      <c r="E7" s="237"/>
      <c r="F7" s="237"/>
      <c r="G7" s="237"/>
      <c r="H7" s="237"/>
      <c r="I7" s="237"/>
      <c r="J7" s="237"/>
    </row>
    <row r="8" spans="1:10" s="9" customFormat="1" ht="14.1" customHeight="1" x14ac:dyDescent="0.25">
      <c r="A8" s="233" t="s">
        <v>54</v>
      </c>
      <c r="B8" s="233"/>
      <c r="C8" s="233"/>
      <c r="D8" s="233"/>
      <c r="E8" s="233"/>
      <c r="F8" s="233"/>
      <c r="G8" s="233"/>
      <c r="H8" s="233"/>
      <c r="I8" s="233"/>
      <c r="J8" s="233"/>
    </row>
    <row r="9" spans="1:10" s="9" customFormat="1" ht="10.5" customHeight="1" thickBot="1" x14ac:dyDescent="0.3">
      <c r="A9" s="233"/>
      <c r="B9" s="233"/>
      <c r="C9" s="233"/>
      <c r="D9" s="233"/>
      <c r="E9" s="233"/>
      <c r="F9" s="233"/>
      <c r="G9" s="233"/>
      <c r="H9" s="233"/>
      <c r="I9" s="233"/>
      <c r="J9" s="233"/>
    </row>
    <row r="10" spans="1:10" ht="30" customHeight="1" x14ac:dyDescent="0.25">
      <c r="A10" s="238" t="s">
        <v>55</v>
      </c>
      <c r="B10" s="239"/>
      <c r="C10" s="240" t="s">
        <v>56</v>
      </c>
      <c r="D10" s="239"/>
      <c r="E10" s="10" t="s">
        <v>57</v>
      </c>
      <c r="F10" s="240" t="s">
        <v>58</v>
      </c>
      <c r="G10" s="241"/>
    </row>
    <row r="11" spans="1:10" ht="20.25" customHeight="1" x14ac:dyDescent="0.25">
      <c r="A11" s="242" t="s">
        <v>59</v>
      </c>
      <c r="B11" s="243"/>
      <c r="C11" s="244">
        <v>0</v>
      </c>
      <c r="D11" s="245"/>
      <c r="E11" s="11">
        <v>0</v>
      </c>
      <c r="F11" s="246">
        <f t="shared" ref="F11:F17" si="0">SUM(C11:E11)</f>
        <v>0</v>
      </c>
      <c r="G11" s="247"/>
    </row>
    <row r="12" spans="1:10" ht="20.25" customHeight="1" x14ac:dyDescent="0.25">
      <c r="A12" s="248" t="s">
        <v>23</v>
      </c>
      <c r="B12" s="243"/>
      <c r="C12" s="244">
        <v>0</v>
      </c>
      <c r="D12" s="245"/>
      <c r="E12" s="11">
        <v>0</v>
      </c>
      <c r="F12" s="246">
        <f t="shared" si="0"/>
        <v>0</v>
      </c>
      <c r="G12" s="247"/>
    </row>
    <row r="13" spans="1:10" ht="20.25" customHeight="1" x14ac:dyDescent="0.25">
      <c r="A13" s="248" t="s">
        <v>24</v>
      </c>
      <c r="B13" s="243"/>
      <c r="C13" s="244">
        <v>0</v>
      </c>
      <c r="D13" s="245"/>
      <c r="E13" s="11">
        <v>0</v>
      </c>
      <c r="F13" s="246">
        <f t="shared" si="0"/>
        <v>0</v>
      </c>
      <c r="G13" s="247"/>
    </row>
    <row r="14" spans="1:10" ht="20.25" customHeight="1" x14ac:dyDescent="0.25">
      <c r="A14" s="242" t="s">
        <v>60</v>
      </c>
      <c r="B14" s="243"/>
      <c r="C14" s="244">
        <v>0</v>
      </c>
      <c r="D14" s="245"/>
      <c r="E14" s="11">
        <v>0</v>
      </c>
      <c r="F14" s="246">
        <f t="shared" si="0"/>
        <v>0</v>
      </c>
      <c r="G14" s="247"/>
    </row>
    <row r="15" spans="1:10" ht="20.25" customHeight="1" x14ac:dyDescent="0.25">
      <c r="A15" s="242" t="s">
        <v>61</v>
      </c>
      <c r="B15" s="243"/>
      <c r="C15" s="249">
        <v>0</v>
      </c>
      <c r="D15" s="250"/>
      <c r="E15" s="11">
        <v>0</v>
      </c>
      <c r="F15" s="246">
        <f t="shared" si="0"/>
        <v>0</v>
      </c>
      <c r="G15" s="247"/>
    </row>
    <row r="16" spans="1:10" ht="20.25" customHeight="1" x14ac:dyDescent="0.25">
      <c r="A16" s="242" t="s">
        <v>62</v>
      </c>
      <c r="B16" s="243"/>
      <c r="C16" s="244">
        <v>0</v>
      </c>
      <c r="D16" s="245"/>
      <c r="E16" s="11">
        <v>0</v>
      </c>
      <c r="F16" s="246">
        <f t="shared" si="0"/>
        <v>0</v>
      </c>
      <c r="G16" s="247"/>
    </row>
    <row r="17" spans="1:10" ht="42.95" customHeight="1" x14ac:dyDescent="0.25">
      <c r="A17" s="251" t="s">
        <v>63</v>
      </c>
      <c r="B17" s="252"/>
      <c r="C17" s="244">
        <v>0</v>
      </c>
      <c r="D17" s="245"/>
      <c r="E17" s="11">
        <v>0</v>
      </c>
      <c r="F17" s="246">
        <f t="shared" si="0"/>
        <v>0</v>
      </c>
      <c r="G17" s="247"/>
    </row>
    <row r="18" spans="1:10" ht="30.75" customHeight="1" x14ac:dyDescent="0.25">
      <c r="A18" s="253" t="s">
        <v>64</v>
      </c>
      <c r="B18" s="254"/>
      <c r="C18" s="255">
        <f>SUM(C11:D17)</f>
        <v>0</v>
      </c>
      <c r="D18" s="256"/>
      <c r="E18" s="12">
        <f>SUM(E11:E17)</f>
        <v>0</v>
      </c>
      <c r="F18" s="255">
        <f>SUM(F11:G17)</f>
        <v>0</v>
      </c>
      <c r="G18" s="257"/>
    </row>
    <row r="19" spans="1:10" ht="6.95" customHeight="1" x14ac:dyDescent="0.25">
      <c r="A19" s="258"/>
      <c r="B19" s="259"/>
      <c r="C19" s="260"/>
      <c r="D19" s="259"/>
      <c r="E19" s="13"/>
      <c r="F19" s="260"/>
      <c r="G19" s="261"/>
    </row>
    <row r="20" spans="1:10" ht="30" customHeight="1" thickBot="1" x14ac:dyDescent="0.3">
      <c r="A20" s="242" t="s">
        <v>65</v>
      </c>
      <c r="B20" s="243"/>
      <c r="C20" s="262" t="s">
        <v>56</v>
      </c>
      <c r="D20" s="254"/>
      <c r="E20" s="14" t="s">
        <v>57</v>
      </c>
      <c r="F20" s="262" t="s">
        <v>58</v>
      </c>
      <c r="G20" s="263"/>
    </row>
    <row r="21" spans="1:10" ht="20.25" customHeight="1" x14ac:dyDescent="0.25">
      <c r="A21" s="248" t="s">
        <v>116</v>
      </c>
      <c r="B21" s="243"/>
      <c r="C21" s="264">
        <v>0</v>
      </c>
      <c r="D21" s="265"/>
      <c r="E21" s="15">
        <v>0</v>
      </c>
      <c r="F21" s="255">
        <f t="shared" ref="F21:F27" si="1">SUM(C21:E21)</f>
        <v>0</v>
      </c>
      <c r="G21" s="257"/>
      <c r="J21" s="266" t="s">
        <v>25</v>
      </c>
    </row>
    <row r="22" spans="1:10" ht="20.25" customHeight="1" x14ac:dyDescent="0.25">
      <c r="A22" s="242" t="s">
        <v>66</v>
      </c>
      <c r="B22" s="243"/>
      <c r="C22" s="264">
        <v>0</v>
      </c>
      <c r="D22" s="265"/>
      <c r="E22" s="15">
        <v>0</v>
      </c>
      <c r="F22" s="255">
        <f t="shared" si="1"/>
        <v>0</v>
      </c>
      <c r="G22" s="257"/>
      <c r="J22" s="267"/>
    </row>
    <row r="23" spans="1:10" ht="20.25" customHeight="1" x14ac:dyDescent="0.25">
      <c r="A23" s="242" t="s">
        <v>67</v>
      </c>
      <c r="B23" s="243"/>
      <c r="C23" s="264">
        <v>0</v>
      </c>
      <c r="D23" s="265"/>
      <c r="E23" s="15">
        <v>0</v>
      </c>
      <c r="F23" s="255">
        <f t="shared" si="1"/>
        <v>0</v>
      </c>
      <c r="G23" s="257"/>
      <c r="J23" s="96">
        <f>PEW!P42</f>
        <v>0</v>
      </c>
    </row>
    <row r="24" spans="1:10" ht="20.25" customHeight="1" x14ac:dyDescent="0.25">
      <c r="A24" s="242" t="s">
        <v>68</v>
      </c>
      <c r="B24" s="243"/>
      <c r="C24" s="264">
        <v>0</v>
      </c>
      <c r="D24" s="265"/>
      <c r="E24" s="15">
        <v>0</v>
      </c>
      <c r="F24" s="255">
        <f t="shared" si="1"/>
        <v>0</v>
      </c>
      <c r="G24" s="257"/>
      <c r="J24" s="268" t="s">
        <v>27</v>
      </c>
    </row>
    <row r="25" spans="1:10" ht="20.25" customHeight="1" thickBot="1" x14ac:dyDescent="0.3">
      <c r="A25" s="242" t="s">
        <v>69</v>
      </c>
      <c r="B25" s="243"/>
      <c r="C25" s="264">
        <v>0</v>
      </c>
      <c r="D25" s="265"/>
      <c r="E25" s="15">
        <v>0</v>
      </c>
      <c r="F25" s="255">
        <f t="shared" si="1"/>
        <v>0</v>
      </c>
      <c r="G25" s="257"/>
      <c r="J25" s="269"/>
    </row>
    <row r="26" spans="1:10" ht="20.25" customHeight="1" thickBot="1" x14ac:dyDescent="0.3">
      <c r="A26" s="242" t="s">
        <v>70</v>
      </c>
      <c r="B26" s="243"/>
      <c r="C26" s="264">
        <v>0</v>
      </c>
      <c r="D26" s="265"/>
      <c r="E26" s="15">
        <v>0</v>
      </c>
      <c r="F26" s="255">
        <f t="shared" si="1"/>
        <v>0</v>
      </c>
      <c r="G26" s="257"/>
      <c r="J26" s="16">
        <f>J23-C30</f>
        <v>0</v>
      </c>
    </row>
    <row r="27" spans="1:10" ht="44.1" customHeight="1" x14ac:dyDescent="0.25">
      <c r="A27" s="251" t="s">
        <v>63</v>
      </c>
      <c r="B27" s="252"/>
      <c r="C27" s="264">
        <v>0</v>
      </c>
      <c r="D27" s="265"/>
      <c r="E27" s="15">
        <v>0</v>
      </c>
      <c r="F27" s="255">
        <f t="shared" si="1"/>
        <v>0</v>
      </c>
      <c r="G27" s="257"/>
    </row>
    <row r="28" spans="1:10" ht="30.75" customHeight="1" x14ac:dyDescent="0.25">
      <c r="A28" s="270" t="s">
        <v>71</v>
      </c>
      <c r="B28" s="243"/>
      <c r="C28" s="255">
        <f>SUM(C21:D27)</f>
        <v>0</v>
      </c>
      <c r="D28" s="256"/>
      <c r="E28" s="12">
        <f>SUM(E21:E27)</f>
        <v>0</v>
      </c>
      <c r="F28" s="255">
        <f>SUM(F21:G27)</f>
        <v>0</v>
      </c>
      <c r="G28" s="257"/>
    </row>
    <row r="29" spans="1:10" ht="18" customHeight="1" x14ac:dyDescent="0.25">
      <c r="A29" s="258"/>
      <c r="B29" s="259"/>
      <c r="C29" s="271" t="s">
        <v>118</v>
      </c>
      <c r="D29" s="272"/>
      <c r="E29" s="17" t="s">
        <v>26</v>
      </c>
      <c r="F29" s="271" t="s">
        <v>119</v>
      </c>
      <c r="G29" s="273"/>
    </row>
    <row r="30" spans="1:10" ht="18" customHeight="1" thickBot="1" x14ac:dyDescent="0.3">
      <c r="A30" s="274" t="s">
        <v>72</v>
      </c>
      <c r="B30" s="275"/>
      <c r="C30" s="276">
        <f>SUM(C28,C18)</f>
        <v>0</v>
      </c>
      <c r="D30" s="277"/>
      <c r="E30" s="18">
        <f>SUM(E18,E28)</f>
        <v>0</v>
      </c>
      <c r="F30" s="276">
        <f>SUM(F18,F28)</f>
        <v>0</v>
      </c>
      <c r="G30" s="278"/>
    </row>
    <row r="31" spans="1:10" s="20" customFormat="1" ht="14.1" customHeight="1" x14ac:dyDescent="0.25">
      <c r="A31" s="19" t="s">
        <v>73</v>
      </c>
    </row>
    <row r="32" spans="1:10" s="20" customFormat="1" ht="14.1" customHeight="1" x14ac:dyDescent="0.25">
      <c r="A32" s="281" t="s">
        <v>117</v>
      </c>
      <c r="B32" s="281"/>
      <c r="C32" s="281"/>
      <c r="D32" s="281"/>
      <c r="E32" s="281"/>
      <c r="F32" s="281"/>
      <c r="G32" s="281"/>
      <c r="H32" s="281"/>
      <c r="I32" s="281"/>
      <c r="J32" s="281"/>
    </row>
    <row r="33" spans="1:10" s="20" customFormat="1" ht="14.1" customHeight="1" x14ac:dyDescent="0.25">
      <c r="A33" s="281" t="s">
        <v>120</v>
      </c>
      <c r="B33" s="282"/>
      <c r="C33" s="282"/>
      <c r="D33" s="282"/>
      <c r="E33" s="282"/>
      <c r="F33" s="282"/>
      <c r="G33" s="282"/>
      <c r="H33" s="282"/>
      <c r="I33" s="282"/>
      <c r="J33" s="282"/>
    </row>
    <row r="34" spans="1:10" s="20" customFormat="1" ht="14.1" customHeight="1" x14ac:dyDescent="0.25">
      <c r="A34" s="20" t="s">
        <v>74</v>
      </c>
    </row>
    <row r="35" spans="1:10" ht="6" customHeight="1" x14ac:dyDescent="0.25"/>
    <row r="36" spans="1:10" ht="14.1" customHeight="1" x14ac:dyDescent="0.25">
      <c r="A36" s="5" t="s">
        <v>75</v>
      </c>
    </row>
    <row r="37" spans="1:10" ht="14.1" customHeight="1" x14ac:dyDescent="0.25">
      <c r="A37" s="5" t="s">
        <v>76</v>
      </c>
    </row>
    <row r="38" spans="1:10" ht="26.25" customHeight="1" x14ac:dyDescent="0.25">
      <c r="A38" s="283"/>
      <c r="B38" s="283"/>
      <c r="C38" s="283"/>
      <c r="D38" s="283"/>
      <c r="E38" s="283"/>
      <c r="F38" s="283"/>
      <c r="G38" s="283"/>
      <c r="H38" s="283"/>
      <c r="I38" s="283"/>
      <c r="J38" s="283"/>
    </row>
    <row r="39" spans="1:10" ht="6" customHeight="1" x14ac:dyDescent="0.25"/>
    <row r="40" spans="1:10" ht="27" customHeight="1" x14ac:dyDescent="0.25">
      <c r="A40" s="284" t="s">
        <v>28</v>
      </c>
      <c r="B40" s="112"/>
      <c r="C40" s="112"/>
      <c r="D40" s="112"/>
      <c r="E40" s="112"/>
      <c r="F40" s="112"/>
      <c r="G40" s="112"/>
      <c r="H40" s="112"/>
      <c r="I40" s="112"/>
      <c r="J40" s="112"/>
    </row>
    <row r="41" spans="1:10" ht="27" customHeight="1" x14ac:dyDescent="0.25">
      <c r="A41" s="285"/>
      <c r="B41" s="285"/>
      <c r="C41" s="285"/>
      <c r="D41" s="285"/>
      <c r="E41" s="285"/>
      <c r="F41" s="285"/>
      <c r="G41" s="285"/>
      <c r="H41" s="285"/>
      <c r="I41" s="285"/>
      <c r="J41" s="285"/>
    </row>
    <row r="42" spans="1:10" s="22" customFormat="1" ht="14.1" customHeight="1" x14ac:dyDescent="0.25">
      <c r="A42" s="21" t="s">
        <v>77</v>
      </c>
    </row>
    <row r="43" spans="1:10" ht="6" customHeight="1" x14ac:dyDescent="0.25"/>
    <row r="44" spans="1:10" ht="14.1" customHeight="1" x14ac:dyDescent="0.25">
      <c r="A44" s="23" t="s">
        <v>78</v>
      </c>
      <c r="B44" s="24"/>
      <c r="C44" s="25"/>
      <c r="D44" s="25"/>
      <c r="E44" s="25"/>
      <c r="F44" s="25"/>
      <c r="G44" s="25"/>
      <c r="H44" s="25"/>
      <c r="I44" s="25"/>
      <c r="J44" s="26"/>
    </row>
    <row r="45" spans="1:10" ht="25.5" customHeight="1" x14ac:dyDescent="0.25">
      <c r="A45" s="286"/>
      <c r="B45" s="287"/>
      <c r="C45" s="287"/>
      <c r="D45" s="287"/>
      <c r="F45" s="288"/>
      <c r="G45" s="288"/>
      <c r="H45" s="288"/>
      <c r="I45" s="288"/>
      <c r="J45" s="289"/>
    </row>
    <row r="46" spans="1:10" ht="12.75" customHeight="1" x14ac:dyDescent="0.25">
      <c r="A46" s="290" t="s">
        <v>79</v>
      </c>
      <c r="B46" s="291"/>
      <c r="C46" s="1"/>
      <c r="D46" s="1"/>
      <c r="F46" s="1" t="s">
        <v>31</v>
      </c>
      <c r="G46" s="1"/>
      <c r="H46" s="1"/>
      <c r="I46" s="1"/>
      <c r="J46" s="27"/>
    </row>
    <row r="47" spans="1:10" ht="25.5" customHeight="1" x14ac:dyDescent="0.25">
      <c r="A47" s="292"/>
      <c r="B47" s="293"/>
      <c r="C47" s="293"/>
      <c r="D47" s="293"/>
      <c r="F47" s="293"/>
      <c r="G47" s="293"/>
      <c r="H47" s="293"/>
      <c r="I47" s="293"/>
      <c r="J47" s="294"/>
    </row>
    <row r="48" spans="1:10" ht="12.75" customHeight="1" x14ac:dyDescent="0.25">
      <c r="A48" s="279" t="s">
        <v>80</v>
      </c>
      <c r="B48" s="280"/>
      <c r="C48" s="2"/>
      <c r="D48" s="2"/>
      <c r="E48" s="28"/>
      <c r="F48" s="2" t="s">
        <v>81</v>
      </c>
      <c r="G48" s="2"/>
      <c r="H48" s="2"/>
      <c r="I48" s="2"/>
      <c r="J48" s="29"/>
    </row>
    <row r="49" spans="1:10" ht="14.1" customHeight="1" x14ac:dyDescent="0.25"/>
    <row r="50" spans="1:10" ht="15" customHeight="1" x14ac:dyDescent="0.25">
      <c r="A50" s="295" t="s">
        <v>29</v>
      </c>
      <c r="B50" s="296"/>
      <c r="C50" s="296"/>
      <c r="D50" s="296"/>
      <c r="E50" s="296"/>
      <c r="F50" s="296"/>
      <c r="G50" s="296"/>
      <c r="H50" s="296"/>
      <c r="I50" s="296"/>
      <c r="J50" s="297"/>
    </row>
    <row r="51" spans="1:10" ht="25.5" customHeight="1" x14ac:dyDescent="0.25">
      <c r="A51" s="298"/>
      <c r="B51" s="299"/>
      <c r="C51" s="299"/>
      <c r="D51" s="299"/>
      <c r="F51" s="300"/>
      <c r="G51" s="300"/>
      <c r="H51" s="300"/>
      <c r="I51" s="300"/>
      <c r="J51" s="301"/>
    </row>
    <row r="52" spans="1:10" ht="15.75" customHeight="1" x14ac:dyDescent="0.25">
      <c r="A52" s="302" t="s">
        <v>30</v>
      </c>
      <c r="B52" s="112"/>
      <c r="C52" s="1"/>
      <c r="D52" s="1"/>
      <c r="F52" s="1" t="s">
        <v>31</v>
      </c>
      <c r="G52" s="1"/>
      <c r="H52" s="1"/>
      <c r="I52" s="1"/>
      <c r="J52" s="27"/>
    </row>
    <row r="53" spans="1:10" ht="25.5" customHeight="1" x14ac:dyDescent="0.25">
      <c r="A53" s="286"/>
      <c r="B53" s="287"/>
      <c r="C53" s="287"/>
      <c r="D53" s="287"/>
      <c r="F53" s="300"/>
      <c r="G53" s="300"/>
      <c r="H53" s="300"/>
      <c r="I53" s="300"/>
      <c r="J53" s="301"/>
    </row>
    <row r="54" spans="1:10" ht="12.75" customHeight="1" x14ac:dyDescent="0.25">
      <c r="A54" s="279" t="s">
        <v>32</v>
      </c>
      <c r="B54" s="280"/>
      <c r="C54" s="2"/>
      <c r="D54" s="2"/>
      <c r="E54" s="28"/>
      <c r="F54" s="2" t="s">
        <v>31</v>
      </c>
      <c r="G54" s="2"/>
      <c r="H54" s="2"/>
      <c r="I54" s="2"/>
      <c r="J54" s="29"/>
    </row>
  </sheetData>
  <sheetProtection algorithmName="SHA-512" hashValue="um8OvH+KZuyc5+41whKlTuv4f6WvjMPfRGlYNJopHq4iF/VLm9TcjJoIioaCVR2605+hu0i9Mr4OG8SbMBpE1w==" saltValue="5kkJl83ypr6Tt0AIFmfS8A==" spinCount="100000" sheet="1" selectLockedCells="1"/>
  <mergeCells count="92">
    <mergeCell ref="A54:B54"/>
    <mergeCell ref="A50:J50"/>
    <mergeCell ref="A51:D51"/>
    <mergeCell ref="F51:J51"/>
    <mergeCell ref="A52:B52"/>
    <mergeCell ref="A53:D53"/>
    <mergeCell ref="F53:J53"/>
    <mergeCell ref="A48:B48"/>
    <mergeCell ref="A32:J32"/>
    <mergeCell ref="A33:J33"/>
    <mergeCell ref="A38:J38"/>
    <mergeCell ref="A40:J40"/>
    <mergeCell ref="A41:J41"/>
    <mergeCell ref="A45:D45"/>
    <mergeCell ref="F45:J45"/>
    <mergeCell ref="A46:B46"/>
    <mergeCell ref="A47:D47"/>
    <mergeCell ref="F47:J47"/>
    <mergeCell ref="A29:B29"/>
    <mergeCell ref="C29:D29"/>
    <mergeCell ref="F29:G29"/>
    <mergeCell ref="A30:B30"/>
    <mergeCell ref="C30:D30"/>
    <mergeCell ref="F30:G30"/>
    <mergeCell ref="A27:B27"/>
    <mergeCell ref="C27:D27"/>
    <mergeCell ref="F27:G27"/>
    <mergeCell ref="A28:B28"/>
    <mergeCell ref="C28:D28"/>
    <mergeCell ref="F28:G28"/>
    <mergeCell ref="J24:J25"/>
    <mergeCell ref="A25:B25"/>
    <mergeCell ref="C25:D25"/>
    <mergeCell ref="F25:G25"/>
    <mergeCell ref="A26:B26"/>
    <mergeCell ref="C26:D26"/>
    <mergeCell ref="F26:G26"/>
    <mergeCell ref="A23:B23"/>
    <mergeCell ref="C23:D23"/>
    <mergeCell ref="F23:G23"/>
    <mergeCell ref="A24:B24"/>
    <mergeCell ref="C24:D24"/>
    <mergeCell ref="F24:G24"/>
    <mergeCell ref="A21:B21"/>
    <mergeCell ref="C21:D21"/>
    <mergeCell ref="F21:G21"/>
    <mergeCell ref="J21:J22"/>
    <mergeCell ref="A22:B22"/>
    <mergeCell ref="C22:D22"/>
    <mergeCell ref="F22:G22"/>
    <mergeCell ref="A19:B19"/>
    <mergeCell ref="C19:D19"/>
    <mergeCell ref="F19:G19"/>
    <mergeCell ref="A20:B20"/>
    <mergeCell ref="C20:D20"/>
    <mergeCell ref="F20:G20"/>
    <mergeCell ref="A17:B17"/>
    <mergeCell ref="C17:D17"/>
    <mergeCell ref="F17:G17"/>
    <mergeCell ref="A18:B18"/>
    <mergeCell ref="C18:D18"/>
    <mergeCell ref="F18:G18"/>
    <mergeCell ref="A15:B15"/>
    <mergeCell ref="C15:D15"/>
    <mergeCell ref="F15:G15"/>
    <mergeCell ref="A16:B16"/>
    <mergeCell ref="C16:D16"/>
    <mergeCell ref="F16:G16"/>
    <mergeCell ref="A13:B13"/>
    <mergeCell ref="C13:D13"/>
    <mergeCell ref="F13:G13"/>
    <mergeCell ref="A14:B14"/>
    <mergeCell ref="C14:D14"/>
    <mergeCell ref="F14:G14"/>
    <mergeCell ref="A11:B11"/>
    <mergeCell ref="C11:D11"/>
    <mergeCell ref="F11:G11"/>
    <mergeCell ref="A12:B12"/>
    <mergeCell ref="C12:D12"/>
    <mergeCell ref="F12:G12"/>
    <mergeCell ref="A6:J6"/>
    <mergeCell ref="A7:J7"/>
    <mergeCell ref="A8:J9"/>
    <mergeCell ref="A10:B10"/>
    <mergeCell ref="C10:D10"/>
    <mergeCell ref="F10:G10"/>
    <mergeCell ref="A1:J1"/>
    <mergeCell ref="A2:J2"/>
    <mergeCell ref="A3:J3"/>
    <mergeCell ref="A4:J4"/>
    <mergeCell ref="C5:D5"/>
    <mergeCell ref="E5:J5"/>
  </mergeCells>
  <dataValidations count="2">
    <dataValidation type="whole" allowBlank="1" showInputMessage="1" showErrorMessage="1" errorTitle="Invalid Entry - Whole #s Only" error="Enter a numerical amount in whole dollars only. Do not include cents." sqref="C21:E27" xr:uid="{00000000-0002-0000-0200-000000000000}">
      <formula1>0</formula1>
      <formula2>6000000000000</formula2>
    </dataValidation>
    <dataValidation type="whole" allowBlank="1" showInputMessage="1" showErrorMessage="1" errorTitle="Invalid Entry - Whole #s Only" error="Please enter a numerical amount in whole dollars only. Do not include cents." sqref="C11:E17" xr:uid="{00000000-0002-0000-0200-000001000000}">
      <formula1>0</formula1>
      <formula2>6000000000000</formula2>
    </dataValidation>
  </dataValidations>
  <pageMargins left="0.48993055555555598" right="0.7" top="0.75" bottom="0.75" header="0.3" footer="0.3"/>
  <pageSetup scale="64" orientation="portrait" r:id="rId1"/>
  <headerFooter>
    <oddFooter>&amp;RA-110-00</oddFooter>
  </headerFooter>
  <extLst>
    <ext xmlns:x14="http://schemas.microsoft.com/office/spreadsheetml/2009/9/main" uri="{78C0D931-6437-407d-A8EE-F0AAD7539E65}">
      <x14:conditionalFormattings>
        <x14:conditionalFormatting xmlns:xm="http://schemas.microsoft.com/office/excel/2006/main">
          <x14:cfRule type="cellIs" priority="2" operator="notEqual" id="{FEE34EFC-B3DA-4243-8259-3CD3339AA104}">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1" operator="lessThan" id="{782BEF10-6F34-49DE-96CD-E0DEBFC4CE6F}">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PEW</vt:lpstr>
      <vt:lpstr>Budget</vt:lpstr>
      <vt:lpstr>PEW!LS_R</vt:lpstr>
      <vt:lpstr>Instructions!Print_Area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2020-07-31T14:12:59Z</cp:lastPrinted>
  <dcterms:created xsi:type="dcterms:W3CDTF">2015-05-22T17:37:14Z</dcterms:created>
  <dcterms:modified xsi:type="dcterms:W3CDTF">2025-12-23T16:22:59Z</dcterms:modified>
</cp:coreProperties>
</file>