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124226"/>
  <mc:AlternateContent xmlns:mc="http://schemas.openxmlformats.org/markup-compatibility/2006">
    <mc:Choice Requires="x15">
      <x15ac:absPath xmlns:x15ac="http://schemas.microsoft.com/office/spreadsheetml/2010/11/ac" url="J:\Policy and Program Development\Forms\FORM REVISIONS\FORM REVISIONS 26-27\PEW-Budgets Prospective\For Website\"/>
    </mc:Choice>
  </mc:AlternateContent>
  <xr:revisionPtr revIDLastSave="0" documentId="13_ncr:1_{A843AC88-BF76-4262-AFC1-92B4C9F0310E}" xr6:coauthVersionLast="47" xr6:coauthVersionMax="47" xr10:uidLastSave="{00000000-0000-0000-0000-000000000000}"/>
  <bookViews>
    <workbookView xWindow="-28920" yWindow="-120" windowWidth="29040" windowHeight="15720" activeTab="1" xr2:uid="{00000000-000D-0000-FFFF-FFFF00000000}"/>
  </bookViews>
  <sheets>
    <sheet name="Instructions" sheetId="6" r:id="rId1"/>
    <sheet name="PEW" sheetId="8" r:id="rId2"/>
    <sheet name="Budget" sheetId="7" r:id="rId3"/>
  </sheets>
  <externalReferences>
    <externalReference r:id="rId4"/>
    <externalReference r:id="rId5"/>
    <externalReference r:id="rId6"/>
  </externalReferences>
  <definedNames>
    <definedName name="B_F" localSheetId="2">[1]PEW!$H$8</definedName>
    <definedName name="B_F" localSheetId="0">[1]PEW!$H$8</definedName>
    <definedName name="B_F">#REF!</definedName>
    <definedName name="B_NN" localSheetId="2">[1]PEW!$H$10</definedName>
    <definedName name="B_NN" localSheetId="0">[1]PEW!$H$10</definedName>
    <definedName name="B_NN">#REF!</definedName>
    <definedName name="B_R" localSheetId="2">[1]PEW!$H$9</definedName>
    <definedName name="B_R" localSheetId="0">[1]PEW!$H$9</definedName>
    <definedName name="B_R">#REF!</definedName>
    <definedName name="LS_F" localSheetId="2">[1]PEW!$H$13</definedName>
    <definedName name="LS_F" localSheetId="0">[1]PEW!$H$13</definedName>
    <definedName name="LS_F">#REF!</definedName>
    <definedName name="LS_NN" localSheetId="2">[1]PEW!$H$15</definedName>
    <definedName name="LS_NN" localSheetId="0">[1]PEW!$H$15</definedName>
    <definedName name="LS_NN">#REF!</definedName>
    <definedName name="LS_R" localSheetId="2">[1]PEW!$H$14</definedName>
    <definedName name="LS_R" localSheetId="0">[1]PEW!$H$14</definedName>
    <definedName name="LS_R" localSheetId="1">PEW!$H$14</definedName>
    <definedName name="LS_R">#REF!</definedName>
    <definedName name="_xlnm.Print_Area" localSheetId="0">Instructions!$A$1:$J$33</definedName>
    <definedName name="_xlnm.Print_Area" localSheetId="1">PEW!$A$1:$Q$43</definedName>
    <definedName name="S_F" localSheetId="2">[1]PEW!$H$19</definedName>
    <definedName name="S_F" localSheetId="0">[1]PEW!$H$19</definedName>
    <definedName name="S_F">#REF!</definedName>
    <definedName name="S_NN" localSheetId="2">[1]PEW!$H$21</definedName>
    <definedName name="S_NN" localSheetId="0">[1]PEW!$H$21</definedName>
    <definedName name="S_NN">#REF!</definedName>
    <definedName name="S_R" localSheetId="2">[1]PEW!$H$20</definedName>
    <definedName name="S_R" localSheetId="0">[1]PEW!$H$20</definedName>
    <definedName name="S_R">#REF!</definedName>
    <definedName name="sd">[2]PEW!$H$15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8" i="8" l="1"/>
  <c r="A37" i="8"/>
  <c r="H38" i="8" s="1"/>
  <c r="A36" i="8"/>
  <c r="A35" i="8"/>
  <c r="A33" i="8"/>
  <c r="J24" i="8" s="1"/>
  <c r="L24" i="8" s="1"/>
  <c r="P24" i="8" s="1"/>
  <c r="A15" i="8"/>
  <c r="E5" i="7"/>
  <c r="B5" i="7"/>
  <c r="A34" i="8"/>
  <c r="J38" i="8"/>
  <c r="J37" i="8"/>
  <c r="N34" i="8"/>
  <c r="N33" i="8"/>
  <c r="N32" i="8"/>
  <c r="N29" i="8"/>
  <c r="N28" i="8"/>
  <c r="N27" i="8"/>
  <c r="N24" i="8"/>
  <c r="N23" i="8"/>
  <c r="N22" i="8"/>
  <c r="A20" i="8"/>
  <c r="I17" i="8"/>
  <c r="I16" i="8"/>
  <c r="I15" i="8"/>
  <c r="A12" i="8"/>
  <c r="M17" i="8"/>
  <c r="O17" i="8"/>
  <c r="M15" i="8"/>
  <c r="O15" i="8"/>
  <c r="M16" i="8"/>
  <c r="O16" i="8"/>
  <c r="E28" i="7"/>
  <c r="C28" i="7"/>
  <c r="F27" i="7"/>
  <c r="F26" i="7"/>
  <c r="F25" i="7"/>
  <c r="F24" i="7"/>
  <c r="F23" i="7"/>
  <c r="F22" i="7"/>
  <c r="F21" i="7"/>
  <c r="E18" i="7"/>
  <c r="E30" i="7"/>
  <c r="C18" i="7"/>
  <c r="F17" i="7"/>
  <c r="F16" i="7"/>
  <c r="F15" i="7"/>
  <c r="F14" i="7"/>
  <c r="F13" i="7"/>
  <c r="F12" i="7"/>
  <c r="F11" i="7"/>
  <c r="C30" i="7"/>
  <c r="F28" i="7"/>
  <c r="F18" i="7"/>
  <c r="F30" i="7"/>
  <c r="H22" i="8"/>
  <c r="H32" i="8"/>
  <c r="H27" i="8"/>
  <c r="H29" i="8"/>
  <c r="H24" i="8"/>
  <c r="H34" i="8"/>
  <c r="H28" i="8"/>
  <c r="H23" i="8"/>
  <c r="H33" i="8"/>
  <c r="J34" i="8" l="1"/>
  <c r="L34" i="8" s="1"/>
  <c r="P34" i="8" s="1"/>
  <c r="J27" i="8"/>
  <c r="L27" i="8" s="1"/>
  <c r="P27" i="8" s="1"/>
  <c r="J28" i="8"/>
  <c r="L28" i="8" s="1"/>
  <c r="P28" i="8" s="1"/>
  <c r="J23" i="8"/>
  <c r="L23" i="8" s="1"/>
  <c r="P23" i="8" s="1"/>
  <c r="J22" i="8"/>
  <c r="L22" i="8" s="1"/>
  <c r="J32" i="8"/>
  <c r="L32" i="8" s="1"/>
  <c r="J33" i="8"/>
  <c r="L33" i="8" s="1"/>
  <c r="P33" i="8" s="1"/>
  <c r="P32" i="8"/>
  <c r="J29" i="8"/>
  <c r="L29" i="8" s="1"/>
  <c r="P29" i="8" s="1"/>
  <c r="H37" i="8"/>
  <c r="M37" i="8" s="1"/>
  <c r="M38" i="8"/>
  <c r="M39" i="8" s="1"/>
  <c r="J42" i="8" s="1"/>
  <c r="L25" i="8" l="1"/>
  <c r="P30" i="8"/>
  <c r="P35" i="8"/>
  <c r="L30" i="8"/>
  <c r="P22" i="8"/>
  <c r="P25" i="8" s="1"/>
  <c r="L35" i="8"/>
  <c r="J41" i="8" l="1"/>
  <c r="P41" i="8" s="1"/>
  <c r="P42" i="8" s="1"/>
  <c r="J23" i="7" s="1"/>
  <c r="J26" i="7" s="1"/>
</calcChain>
</file>

<file path=xl/sharedStrings.xml><?xml version="1.0" encoding="utf-8"?>
<sst xmlns="http://schemas.openxmlformats.org/spreadsheetml/2006/main" count="226" uniqueCount="151">
  <si>
    <t>=</t>
  </si>
  <si>
    <t>Commodities Reimbursement*</t>
  </si>
  <si>
    <t>Reimbursement Amount</t>
  </si>
  <si>
    <t>Rate</t>
  </si>
  <si>
    <t>Lunch/Supper</t>
  </si>
  <si>
    <t># Meals Served</t>
  </si>
  <si>
    <t>Category %</t>
  </si>
  <si>
    <t>2)  Calculation to Determine Free/Reduced Distribution for each Meal Type</t>
  </si>
  <si>
    <t>Divide the number of eligible children in each category by the total number of children enrolled.</t>
  </si>
  <si>
    <t>1)  Calculation to Determine Percentage</t>
  </si>
  <si>
    <t>Breakfast</t>
  </si>
  <si>
    <t>Days Operating</t>
  </si>
  <si>
    <t>Number of children eligible for non-needy meals</t>
  </si>
  <si>
    <t>Number of children eligible for reduced meals</t>
  </si>
  <si>
    <t>Number of children eligible for free meals</t>
  </si>
  <si>
    <t>Rates</t>
  </si>
  <si>
    <t>Automatically Calculates</t>
  </si>
  <si>
    <t>Requires User Input</t>
  </si>
  <si>
    <t>Organization Name:</t>
  </si>
  <si>
    <t>Total number of days operating per week</t>
  </si>
  <si>
    <t>Florida Department of Health</t>
  </si>
  <si>
    <t>Child Care Food Program Budget</t>
  </si>
  <si>
    <t>Authorization #:</t>
  </si>
  <si>
    <t>Food Service Labor and Benefits</t>
  </si>
  <si>
    <t>Non-Contracted Purchased Services</t>
  </si>
  <si>
    <t>Total Budget Amount from PEW</t>
  </si>
  <si>
    <t xml:space="preserve">NON-CCFP FUNDS
</t>
  </si>
  <si>
    <t>Remainder to Budget for CCFP Funds</t>
  </si>
  <si>
    <t>3.   In the space below, identify which of the following source(s) of funds your organization has available to pay for potential over claims of CCFP reimbursement or other allowable costs: Tuition/Fees, Savings/Checkings, Credit/Loan, Donations or Other. If Other, then describe.</t>
  </si>
  <si>
    <t>For DOH USE ONLY:</t>
  </si>
  <si>
    <t>Approval Signature (Regional Program Specialist)</t>
  </si>
  <si>
    <t>Date</t>
  </si>
  <si>
    <t>Approval Signature (DOH Headquarters)</t>
  </si>
  <si>
    <r>
      <rPr>
        <b/>
        <sz val="10"/>
        <rFont val="Arial"/>
        <family val="34"/>
      </rPr>
      <t>Instructions for Completing the Child Care Food Program (CCFP) Budget</t>
    </r>
  </si>
  <si>
    <r>
      <rPr>
        <b/>
        <sz val="10"/>
        <rFont val="Arial"/>
        <family val="34"/>
      </rPr>
      <t>Definitions of Cost Categories</t>
    </r>
  </si>
  <si>
    <r>
      <rPr>
        <b/>
        <u/>
        <sz val="10"/>
        <rFont val="Arial"/>
        <family val="34"/>
      </rPr>
      <t>FOOD SERVICE (OPERATIONAL) COSTS:</t>
    </r>
  </si>
  <si>
    <r>
      <rPr>
        <b/>
        <sz val="10"/>
        <rFont val="Arial"/>
        <family val="34"/>
      </rPr>
      <t xml:space="preserve">Food Purchases: </t>
    </r>
    <r>
      <rPr>
        <sz val="10"/>
        <rFont val="Arial"/>
        <family val="34"/>
      </rPr>
      <t>Expenditures for the food used in meals served to enrolled children or program adults. (If catered, you should report your total invoices). It is recommended that the amount listed for this line item is at least 50% of the CCFP Funds Total.</t>
    </r>
  </si>
  <si>
    <r>
      <rPr>
        <b/>
        <sz val="10"/>
        <rFont val="Arial"/>
        <family val="34"/>
      </rPr>
      <t xml:space="preserve">Food Service Labor and Benefits: </t>
    </r>
    <r>
      <rPr>
        <sz val="10"/>
        <rFont val="Arial"/>
        <family val="34"/>
      </rPr>
      <t>All of the wages incurred in the preparation, serving and cleaning up of meals. This should include any fringe benefits afforded the employees.</t>
    </r>
  </si>
  <si>
    <r>
      <rPr>
        <b/>
        <sz val="10"/>
        <rFont val="Arial"/>
        <family val="34"/>
      </rPr>
      <t xml:space="preserve">Non-Contracted Purchased Services: </t>
    </r>
    <r>
      <rPr>
        <sz val="10"/>
        <rFont val="Arial"/>
        <family val="34"/>
      </rPr>
      <t>Costs of services that are required for program food service operations. This includes services such as laundry of towels and aprons, trash services, insect and rodent control services, janitorial services, and minor repair of food service equipment.</t>
    </r>
  </si>
  <si>
    <r>
      <rPr>
        <b/>
        <sz val="10"/>
        <rFont val="Arial"/>
        <family val="34"/>
      </rPr>
      <t xml:space="preserve">Non-Food Supplies: </t>
    </r>
    <r>
      <rPr>
        <sz val="10"/>
        <rFont val="Arial"/>
        <family val="34"/>
      </rPr>
      <t xml:space="preserve">Includes kitchen equipment costing </t>
    </r>
    <r>
      <rPr>
        <u/>
        <sz val="10"/>
        <rFont val="Arial"/>
        <family val="34"/>
      </rPr>
      <t>$5,000 or less (per item),</t>
    </r>
    <r>
      <rPr>
        <sz val="10"/>
        <rFont val="Arial"/>
        <family val="34"/>
      </rPr>
      <t xml:space="preserve"> and paper goods such as paper towels, napkins, plates, cups, and utensils. Also includes cleaning supplies that are used directly for the food service operation, such as dishwashing detergent, hand soap, cleanser, and sanitizing sprays.</t>
    </r>
  </si>
  <si>
    <r>
      <rPr>
        <b/>
        <sz val="10"/>
        <rFont val="Arial"/>
        <family val="34"/>
      </rPr>
      <t xml:space="preserve">Food Service Equipment: </t>
    </r>
    <r>
      <rPr>
        <sz val="10"/>
        <rFont val="Arial"/>
        <family val="34"/>
      </rPr>
      <t xml:space="preserve">Purchases of equipment costing </t>
    </r>
    <r>
      <rPr>
        <u/>
        <sz val="10"/>
        <rFont val="Arial"/>
        <family val="34"/>
      </rPr>
      <t>more than $5,000 (per item)</t>
    </r>
    <r>
      <rPr>
        <sz val="10"/>
        <rFont val="Arial"/>
        <family val="34"/>
      </rPr>
      <t xml:space="preserve"> to be used for the food program. </t>
    </r>
    <r>
      <rPr>
        <u/>
        <sz val="10"/>
        <rFont val="Arial"/>
        <family val="34"/>
      </rPr>
      <t>Prior</t>
    </r>
    <r>
      <rPr>
        <sz val="10"/>
        <rFont val="Arial"/>
        <family val="34"/>
      </rPr>
      <t xml:space="preserve"> </t>
    </r>
    <r>
      <rPr>
        <u/>
        <sz val="10"/>
        <rFont val="Arial"/>
        <family val="34"/>
      </rPr>
      <t>approval is required by the Tallahassee DOH office if any CCFP funds will be used to purchase this equipment</t>
    </r>
    <r>
      <rPr>
        <sz val="10"/>
        <rFont val="Arial"/>
        <family val="34"/>
      </rPr>
      <t>.</t>
    </r>
  </si>
  <si>
    <r>
      <rPr>
        <b/>
        <sz val="10"/>
        <rFont val="Arial"/>
        <family val="34"/>
      </rPr>
      <t xml:space="preserve">Transportation: </t>
    </r>
    <r>
      <rPr>
        <sz val="10"/>
        <rFont val="Arial"/>
        <family val="34"/>
      </rPr>
      <t>Any cost incurred in transporting food or food supplies, such as a mileage rate or the actual costs for gas, maintenance, etc.</t>
    </r>
  </si>
  <si>
    <r>
      <rPr>
        <b/>
        <sz val="10"/>
        <rFont val="Arial"/>
        <family val="34"/>
      </rPr>
      <t xml:space="preserve">Other: </t>
    </r>
    <r>
      <rPr>
        <sz val="10"/>
        <rFont val="Arial"/>
        <family val="34"/>
      </rPr>
      <t xml:space="preserve">Specify any miscellaneous costs not included in one of the categories above. For </t>
    </r>
    <r>
      <rPr>
        <u/>
        <sz val="10"/>
        <rFont val="Arial"/>
        <family val="34"/>
      </rPr>
      <t>contracted</t>
    </r>
    <r>
      <rPr>
        <sz val="10"/>
        <rFont val="Arial"/>
        <family val="34"/>
      </rPr>
      <t xml:space="preserve"> purchased services (e.g., rental of food service equipment or kitchen or food preparation space, contracted janitorial services, contracted security services, contracted labor, etc.), a contract must exist between the contractor and another party (related or non-related). You must complete the “Supplemental Budget for Special Cost Items” to receive prior approval for these types of cost items.</t>
    </r>
  </si>
  <si>
    <r>
      <rPr>
        <b/>
        <u/>
        <sz val="10"/>
        <rFont val="Arial"/>
        <family val="34"/>
      </rPr>
      <t>ADMINISTRATIVE COSTS:</t>
    </r>
  </si>
  <si>
    <r>
      <rPr>
        <b/>
        <sz val="10"/>
        <rFont val="Arial"/>
        <family val="34"/>
      </rPr>
      <t xml:space="preserve">Administrative Salaries &amp; Benefits: </t>
    </r>
    <r>
      <rPr>
        <sz val="10"/>
        <rFont val="Arial"/>
        <family val="34"/>
      </rPr>
      <t>Includes the pro-rated portion of salary/wage and benefit costs for employees that perform CCFP administrative duties, such as training, record keeping, reconciliation of claim data and filing of claims, and procurement services.</t>
    </r>
  </si>
  <si>
    <r>
      <rPr>
        <b/>
        <sz val="10"/>
        <rFont val="Arial"/>
        <family val="34"/>
      </rPr>
      <t xml:space="preserve">Training: </t>
    </r>
    <r>
      <rPr>
        <sz val="10"/>
        <rFont val="Arial"/>
        <family val="34"/>
      </rPr>
      <t>Includes labor hours that are incurred in providing food program training to staff.</t>
    </r>
  </si>
  <si>
    <r>
      <rPr>
        <b/>
        <sz val="10"/>
        <rFont val="Arial"/>
        <family val="34"/>
      </rPr>
      <t xml:space="preserve">Travel: </t>
    </r>
    <r>
      <rPr>
        <sz val="10"/>
        <rFont val="Arial"/>
        <family val="34"/>
      </rPr>
      <t>Includes costs for travel to state training workshops.</t>
    </r>
  </si>
  <si>
    <r>
      <rPr>
        <b/>
        <sz val="10"/>
        <rFont val="Arial"/>
        <family val="34"/>
      </rPr>
      <t xml:space="preserve">Rent &amp; Utilities: </t>
    </r>
    <r>
      <rPr>
        <sz val="10"/>
        <rFont val="Arial"/>
        <family val="34"/>
      </rPr>
      <t>Includes rental of office space and office equipment (i.e., telephone) that is used exclusively for the food program.</t>
    </r>
  </si>
  <si>
    <r>
      <rPr>
        <b/>
        <sz val="10"/>
        <rFont val="Arial"/>
        <family val="34"/>
      </rPr>
      <t xml:space="preserve">Office Supplies: </t>
    </r>
    <r>
      <rPr>
        <sz val="10"/>
        <rFont val="Arial"/>
        <family val="34"/>
      </rPr>
      <t>Includes costs for paper, pens, postage, etc. for food program use only.</t>
    </r>
  </si>
  <si>
    <r>
      <rPr>
        <b/>
        <sz val="10"/>
        <rFont val="Arial"/>
        <family val="34"/>
      </rPr>
      <t xml:space="preserve">Other: </t>
    </r>
    <r>
      <rPr>
        <sz val="10"/>
        <rFont val="Arial"/>
        <family val="34"/>
      </rPr>
      <t xml:space="preserve">Specify any miscellaneous administrative costs not included in one of the categories above. For </t>
    </r>
    <r>
      <rPr>
        <u/>
        <sz val="10"/>
        <rFont val="Arial"/>
        <family val="34"/>
      </rPr>
      <t>contracted</t>
    </r>
    <r>
      <rPr>
        <sz val="10"/>
        <rFont val="Arial"/>
        <family val="34"/>
      </rPr>
      <t xml:space="preserve"> purchased services (e.g., computer programming, bookkeeping services, and other contracted labor, etc.) a contract must exist between the contractor and another party (related or non-related). You must complete the “Supplemental Budget for Special Cost Items” to receive prior approval for these types of cost items.</t>
    </r>
  </si>
  <si>
    <t>Instructions Worksheet for the Child Care Food Program PEW/Budget</t>
  </si>
  <si>
    <t>Instructions Notes for Completing the Child Care Food Program (CCFP) Projected Earnings Worksheet and Budget</t>
  </si>
  <si>
    <t>Instructions for Completing the Child Care Food Program (CCFP) Projected Earnings Worksheet</t>
  </si>
  <si>
    <r>
      <rPr>
        <b/>
        <sz val="11"/>
        <rFont val="Arial"/>
        <family val="2"/>
      </rPr>
      <t xml:space="preserve">1.   Complete the table below to document your projected food program costs.  </t>
    </r>
    <r>
      <rPr>
        <b/>
        <u/>
        <sz val="11"/>
        <rFont val="Arial"/>
        <family val="2"/>
      </rPr>
      <t>Use whole dollars only, no cents.</t>
    </r>
  </si>
  <si>
    <r>
      <rPr>
        <b/>
        <sz val="11"/>
        <rFont val="Arial"/>
        <family val="2"/>
      </rPr>
      <t>FOOD SERVICE (OPERATIONAL) COSTS</t>
    </r>
  </si>
  <si>
    <r>
      <rPr>
        <b/>
        <sz val="11"/>
        <rFont val="Arial"/>
        <family val="2"/>
      </rPr>
      <t xml:space="preserve">CCFP FUNDS
</t>
    </r>
    <r>
      <rPr>
        <sz val="11"/>
        <rFont val="Arial"/>
        <family val="2"/>
      </rPr>
      <t>(List amounts)</t>
    </r>
  </si>
  <si>
    <r>
      <rPr>
        <b/>
        <sz val="11"/>
        <rFont val="Arial"/>
        <family val="2"/>
      </rPr>
      <t xml:space="preserve">NON-CCFP FUNDS
</t>
    </r>
    <r>
      <rPr>
        <sz val="11"/>
        <rFont val="Arial"/>
        <family val="2"/>
      </rPr>
      <t>(List amounts)</t>
    </r>
  </si>
  <si>
    <r>
      <rPr>
        <b/>
        <sz val="11"/>
        <rFont val="Arial"/>
        <family val="2"/>
      </rPr>
      <t xml:space="preserve">CATEGORY TOTALS
</t>
    </r>
    <r>
      <rPr>
        <sz val="11"/>
        <rFont val="Arial"/>
        <family val="2"/>
      </rPr>
      <t>(CCFP + Non-CCFP Funds)</t>
    </r>
  </si>
  <si>
    <r>
      <rPr>
        <sz val="11"/>
        <rFont val="Arial"/>
        <family val="2"/>
      </rPr>
      <t>Food Purchases*</t>
    </r>
  </si>
  <si>
    <r>
      <rPr>
        <sz val="11"/>
        <rFont val="Arial"/>
        <family val="2"/>
      </rPr>
      <t>Non-Food Supplies</t>
    </r>
  </si>
  <si>
    <r>
      <rPr>
        <sz val="11"/>
        <rFont val="Arial"/>
        <family val="2"/>
      </rPr>
      <t>Food Service Equipment</t>
    </r>
  </si>
  <si>
    <r>
      <rPr>
        <sz val="11"/>
        <rFont val="Arial"/>
        <family val="2"/>
      </rPr>
      <t>Transportation</t>
    </r>
  </si>
  <si>
    <r>
      <t xml:space="preserve">Other (Includes Special Cost Items)
</t>
    </r>
    <r>
      <rPr>
        <b/>
        <sz val="11"/>
        <rFont val="Arial"/>
        <family val="2"/>
      </rPr>
      <t xml:space="preserve">Describe: </t>
    </r>
  </si>
  <si>
    <r>
      <rPr>
        <b/>
        <sz val="11"/>
        <rFont val="Arial"/>
        <family val="2"/>
      </rPr>
      <t>FOOD SERVICE (OPERATIONAL)
COST TOTALS</t>
    </r>
  </si>
  <si>
    <r>
      <rPr>
        <b/>
        <sz val="11"/>
        <rFont val="Arial"/>
        <family val="2"/>
      </rPr>
      <t>ADMINISTRATIVE COSTS</t>
    </r>
  </si>
  <si>
    <r>
      <rPr>
        <sz val="11"/>
        <rFont val="Arial"/>
        <family val="2"/>
      </rPr>
      <t>Non-Contracted Purchased Services</t>
    </r>
  </si>
  <si>
    <r>
      <rPr>
        <sz val="11"/>
        <rFont val="Arial"/>
        <family val="2"/>
      </rPr>
      <t>Training</t>
    </r>
  </si>
  <si>
    <r>
      <rPr>
        <sz val="11"/>
        <rFont val="Arial"/>
        <family val="2"/>
      </rPr>
      <t>Travel</t>
    </r>
  </si>
  <si>
    <r>
      <rPr>
        <sz val="11"/>
        <rFont val="Arial"/>
        <family val="2"/>
      </rPr>
      <t>Rent and Utilities</t>
    </r>
  </si>
  <si>
    <r>
      <rPr>
        <sz val="11"/>
        <rFont val="Arial"/>
        <family val="2"/>
      </rPr>
      <t>Office Supplies</t>
    </r>
  </si>
  <si>
    <t>ADMINISTRATIVE COST TOTALS</t>
  </si>
  <si>
    <r>
      <rPr>
        <b/>
        <sz val="11"/>
        <rFont val="Arial"/>
        <family val="2"/>
      </rPr>
      <t>BUDGET TOTALS</t>
    </r>
  </si>
  <si>
    <r>
      <t xml:space="preserve">* It is recommended that food purchases </t>
    </r>
    <r>
      <rPr>
        <u/>
        <sz val="9.5"/>
        <rFont val="Arial"/>
        <family val="2"/>
      </rPr>
      <t>equal or exceed</t>
    </r>
    <r>
      <rPr>
        <sz val="9.5"/>
        <rFont val="Arial"/>
        <family val="2"/>
      </rPr>
      <t xml:space="preserve"> 50% of the CCFP Funds Total.</t>
    </r>
  </si>
  <si>
    <r>
      <rPr>
        <b/>
        <sz val="9.5"/>
        <rFont val="Arial"/>
        <family val="2"/>
      </rPr>
      <t xml:space="preserve">NOTE: </t>
    </r>
    <r>
      <rPr>
        <sz val="9.5"/>
        <rFont val="Arial"/>
        <family val="2"/>
      </rPr>
      <t>Additional documentation may be requested to determine if projected costs are necessary, reasonable, and allowable.</t>
    </r>
  </si>
  <si>
    <r>
      <rPr>
        <b/>
        <sz val="10"/>
        <rFont val="Arial"/>
        <family val="2"/>
      </rPr>
      <t>2.   If any amounts were listed under the Non-CCFP Funds column in the table above, list the specific source(s)</t>
    </r>
  </si>
  <si>
    <r>
      <rPr>
        <b/>
        <sz val="10"/>
        <rFont val="Arial"/>
        <family val="2"/>
      </rPr>
      <t>of the Non-CCFP funds that will be spent on the food program.</t>
    </r>
  </si>
  <si>
    <r>
      <rPr>
        <b/>
        <sz val="9"/>
        <rFont val="Arial"/>
        <family val="2"/>
      </rPr>
      <t xml:space="preserve">Note: </t>
    </r>
    <r>
      <rPr>
        <sz val="9"/>
        <rFont val="Arial"/>
        <family val="2"/>
      </rPr>
      <t>Funds restricted for used in other programs/grants, including other USDA child nutrition programs, cannot be used to pay for CCFP over claims or unallowable costs.</t>
    </r>
  </si>
  <si>
    <t>Prospective Contractor:</t>
  </si>
  <si>
    <t>Signature of Authorized Employee</t>
  </si>
  <si>
    <t>Printed Name</t>
  </si>
  <si>
    <t>Title</t>
  </si>
  <si>
    <t>Refer to the instructions and definitions on the Instructions Tab before completing this form.</t>
  </si>
  <si>
    <t>Auth #</t>
  </si>
  <si>
    <t>Please anwer these Questions</t>
  </si>
  <si>
    <t>Participation</t>
  </si>
  <si>
    <t>Snacks</t>
  </si>
  <si>
    <t>Cash-in-Lieu</t>
  </si>
  <si>
    <t>Free ( F )</t>
  </si>
  <si>
    <t>Reduced ( R )</t>
  </si>
  <si>
    <t>Total Number of enrolled children (a+b+c)</t>
  </si>
  <si>
    <t>Non-needy ( N )</t>
  </si>
  <si>
    <t>Average Attendance per day</t>
  </si>
  <si>
    <t>a) Number F</t>
  </si>
  <si>
    <t>/</t>
  </si>
  <si>
    <t>Total Enrolled</t>
  </si>
  <si>
    <t>b) Number R</t>
  </si>
  <si>
    <t>c) Number N</t>
  </si>
  <si>
    <t>Total number of months operating per year</t>
  </si>
  <si>
    <t># meals by category</t>
  </si>
  <si>
    <t>a) F %</t>
  </si>
  <si>
    <t>x</t>
  </si>
  <si>
    <t>b) R %</t>
  </si>
  <si>
    <t>c) N %</t>
  </si>
  <si>
    <t>Total Number of Breakfast Claimed</t>
  </si>
  <si>
    <t>Lu/Su</t>
  </si>
  <si>
    <t>Total Number of Lunch/Supper Claimed</t>
  </si>
  <si>
    <t>Total Number of Snacks Claimed</t>
  </si>
  <si>
    <t>a) Lunch</t>
  </si>
  <si>
    <t>b) Supper</t>
  </si>
  <si>
    <t xml:space="preserve">*PLEASE NOTE:  The cash-in-lieu-of commodity payments received by an institution shall be used only to purchase food products that are produced in the United States for use in the program.  Institutions must maintain sufficient records to document the proper use of these payments.   </t>
  </si>
  <si>
    <t>Projected Meals Earning (1yr)</t>
  </si>
  <si>
    <t>Total Projected Earnings (1yr)</t>
  </si>
  <si>
    <t>Projected Commodity Reimbursement (1yr)</t>
  </si>
  <si>
    <t>(auto-calculated based on State average attendance)</t>
  </si>
  <si>
    <t>Meal Types (Put a "Y" in each category that applies):</t>
  </si>
  <si>
    <t>(for use by Prospective Homeless Children Nutrition Program Single-Sites only)</t>
  </si>
  <si>
    <t>Administrative Salaries and Benefits</t>
  </si>
  <si>
    <t xml:space="preserve">CCFP FUNDS**
</t>
  </si>
  <si>
    <t>GRAND TOTAL***</t>
  </si>
  <si>
    <r>
      <t xml:space="preserve">** The CCFP Funds Total must </t>
    </r>
    <r>
      <rPr>
        <u/>
        <sz val="9.5"/>
        <rFont val="Arial"/>
        <family val="2"/>
      </rPr>
      <t>equal</t>
    </r>
    <r>
      <rPr>
        <sz val="9.5"/>
        <rFont val="Arial"/>
        <family val="2"/>
      </rPr>
      <t xml:space="preserve"> the amount of “Projected Earnings Rounded for use in the Budget” on the PEW, and will be highlighted in </t>
    </r>
    <r>
      <rPr>
        <sz val="9.5"/>
        <color rgb="FFFF0000"/>
        <rFont val="Arial"/>
        <family val="2"/>
      </rPr>
      <t>red</t>
    </r>
    <r>
      <rPr>
        <sz val="9.5"/>
        <rFont val="Arial"/>
        <family val="2"/>
      </rPr>
      <t xml:space="preserve"> if it does not.</t>
    </r>
  </si>
  <si>
    <r>
      <t xml:space="preserve">*** This amount must </t>
    </r>
    <r>
      <rPr>
        <u/>
        <sz val="9.5"/>
        <rFont val="Arial"/>
        <family val="2"/>
      </rPr>
      <t>equal or exceed</t>
    </r>
    <r>
      <rPr>
        <sz val="9.5"/>
        <rFont val="Arial"/>
        <family val="2"/>
      </rPr>
      <t xml:space="preserve"> the amount of “Projected Earnings Rounded for use in the Budget” on the PEW, and will be highlighted in </t>
    </r>
    <r>
      <rPr>
        <sz val="9.5"/>
        <color rgb="FFFF0000"/>
        <rFont val="Arial"/>
        <family val="2"/>
      </rPr>
      <t>red</t>
    </r>
    <r>
      <rPr>
        <sz val="9.5"/>
        <rFont val="Arial"/>
        <family val="2"/>
      </rPr>
      <t xml:space="preserve"> if it does not.</t>
    </r>
  </si>
  <si>
    <r>
      <rPr>
        <b/>
        <sz val="10"/>
        <rFont val="Arial"/>
        <family val="34"/>
      </rPr>
      <t xml:space="preserve">Non-Contracted Purchased Services: </t>
    </r>
    <r>
      <rPr>
        <sz val="10"/>
        <rFont val="Arial"/>
        <family val="34"/>
      </rPr>
      <t xml:space="preserve">Costs of services, excluding Professional Services, required for the maintenance, repair or upkeep of administrative equipment. The </t>
    </r>
    <r>
      <rPr>
        <u/>
        <sz val="10"/>
        <rFont val="Arial"/>
        <family val="34"/>
      </rPr>
      <t>non-contracted</t>
    </r>
    <r>
      <rPr>
        <sz val="10"/>
        <rFont val="Arial"/>
        <family val="34"/>
      </rPr>
      <t xml:space="preserve"> cost of purchased security, janitorial or insect control as related to administrative offices or spaces can also be included.</t>
    </r>
  </si>
  <si>
    <t>Organization Name</t>
  </si>
  <si>
    <t>Multiply the category percentage calculated in Step 1 by the number of meals served for each meal type and then by the current reimbursement rates and then by the assigned meal reimbursement rate.</t>
  </si>
  <si>
    <t>Total Number of Meals Served in Month to Eligible Children</t>
  </si>
  <si>
    <t>Total number of days operating per month</t>
  </si>
  <si>
    <t>Evening Snack</t>
  </si>
  <si>
    <t>Br</t>
  </si>
  <si>
    <t>Supper</t>
  </si>
  <si>
    <t>Afternoon Snack</t>
  </si>
  <si>
    <t>Morning Snack</t>
  </si>
  <si>
    <t>Lunch</t>
  </si>
  <si>
    <t>Claiming Breakfast (Br)?</t>
  </si>
  <si>
    <t>Claiming Morning Snack(Snacks)?</t>
  </si>
  <si>
    <t>Claiming Lunch (Lu)?</t>
  </si>
  <si>
    <t>Claiming Afternoon Snack (Snacks)?</t>
  </si>
  <si>
    <t>Claiming Supper (Su)?</t>
  </si>
  <si>
    <t>Claiming Evening Snack (Snacks)?</t>
  </si>
  <si>
    <t>Projected Earnings Rounded for use in the Budget</t>
  </si>
  <si>
    <t>After you have collected the attendance data from your site, follow the steps below to initially complete the Projected Earnings Worksheet (PEW) followed by the Budget.  The PEW and Budget each have a separate tab at the bottom of this excel file.  When completing the PEW and budget, you will enter information into the green-shaded fields only, and the worksheet will do the calculations for you.  Print and submit a copy of your completed PEW and Budget in your CCFP Part 2 Application Packet.</t>
  </si>
  <si>
    <r>
      <rPr>
        <b/>
        <sz val="10"/>
        <rFont val="Arial"/>
        <family val="2"/>
      </rPr>
      <t xml:space="preserve">1) </t>
    </r>
    <r>
      <rPr>
        <sz val="10"/>
        <rFont val="Arial"/>
        <family val="2"/>
      </rPr>
      <t>Input the authorization number (program type followed by digits, X-####) and the applicant's Legal Name.</t>
    </r>
  </si>
  <si>
    <r>
      <rPr>
        <b/>
        <sz val="10"/>
        <rFont val="Arial"/>
        <family val="2"/>
      </rPr>
      <t>2)</t>
    </r>
    <r>
      <rPr>
        <sz val="10"/>
        <rFont val="Arial"/>
        <family val="2"/>
      </rPr>
      <t xml:space="preserve"> Using the attendance data, enter the number into the box next to "Number of children eligible for free meals" in the Participation section.  The Average Attendance per day will automatically calculate based on the Participation section and the State average attendance for Homeless Children Nutrition Program Sites.  This number will be less than the total number of enrolled children.</t>
    </r>
  </si>
  <si>
    <r>
      <rPr>
        <b/>
        <sz val="10"/>
        <color rgb="FF000000"/>
        <rFont val="Arial"/>
        <family val="2"/>
      </rPr>
      <t xml:space="preserve">3) </t>
    </r>
    <r>
      <rPr>
        <sz val="10"/>
        <color rgb="FF000000"/>
        <rFont val="Arial"/>
        <family val="2"/>
      </rPr>
      <t>In the Days Operating section, enter the average number of days the center is open per week (up to 7 days if the Homeless Children Nutrition Program Site operates on weekends), and the number of months the site is open during a year (usually 12 months).  The number of operating days per month will be automatically calculated based on the average number of days the site is open per week.</t>
    </r>
  </si>
  <si>
    <r>
      <rPr>
        <b/>
        <sz val="10"/>
        <color rgb="FF000000"/>
        <rFont val="Arial"/>
        <family val="2"/>
      </rPr>
      <t>4)</t>
    </r>
    <r>
      <rPr>
        <sz val="10"/>
        <color rgb="FF000000"/>
        <rFont val="Arial"/>
        <family val="2"/>
      </rPr>
      <t xml:space="preserve"> Under the Put a "Y" in each category that applies section, type the letter Y for each meal type your organization plans to claim.  Keep in mind that no more than three meals or two meals and one snack per child per day may be claimed. The form will automatically calculate the number of meals in the Total Number of Meals Served in Month to Eligible Children section based on the state average by meal type.</t>
    </r>
  </si>
  <si>
    <r>
      <rPr>
        <b/>
        <sz val="10"/>
        <color rgb="FF000000"/>
        <rFont val="Arial"/>
        <family val="2"/>
      </rPr>
      <t>5)</t>
    </r>
    <r>
      <rPr>
        <sz val="10"/>
        <color rgb="FF000000"/>
        <rFont val="Arial"/>
        <family val="2"/>
      </rPr>
      <t xml:space="preserve"> The worksheet will do the calculations starting with the Total Number of Meals Served in One Month to Eligible Children, which is calculated based on the data entered in the other sections.  Additionally, the worksheet will calculate the Total Projected Meal Earnings for One Year, the Projected Commodity Reimbursement for One Year, and the Total Projected Earnings for One year.  The Projected Earnings Rounded is the amount of CCFP Funds that you will appear on your Budget tab.  </t>
    </r>
  </si>
  <si>
    <r>
      <rPr>
        <b/>
        <sz val="10"/>
        <rFont val="Arial"/>
        <family val="2"/>
      </rPr>
      <t xml:space="preserve">1) </t>
    </r>
    <r>
      <rPr>
        <sz val="10"/>
        <rFont val="Arial"/>
        <family val="34"/>
      </rPr>
      <t>Make sure you have completed and reviewed the Projected Earnings Worksheet (PEW) before you start to complete this form.  The Total Budget Amount from the PEW will be listed in a separate box to the right of the projected food program costs table.</t>
    </r>
  </si>
  <si>
    <r>
      <rPr>
        <b/>
        <sz val="10"/>
        <color rgb="FF000000"/>
        <rFont val="Arial"/>
        <family val="2"/>
      </rPr>
      <t>2)</t>
    </r>
    <r>
      <rPr>
        <sz val="10"/>
        <color rgb="FF000000"/>
        <rFont val="Arial"/>
        <family val="2"/>
      </rPr>
      <t xml:space="preserve"> Complete the table in # 1 as follows:
a. The form will automatically enter your total budget in the "Total Budget Amount from PEW" field on the right side of worksheet.
b. As you complete the rest of the Budget, use whole dollars only, no cents.
c. CCFP Funds column – Determine how you will spend your projected earnings on the food program and enter the estimated annual amounts in the appropriate budget categories. The Budget Total in the CCFP Funds column must match the total Budget Amount from PEW. It is strongly recommended that at least 50% of your CCFP Funds Total be allocated to food purchases. Refer to the cost category definitions below for examples of allowable food service (operational) and administrative costs.  As you enter the estimated annual amounts in the appropriate budget categories, the Remainder to Budget for CCFP Funds (a separate box to the right of table #1) will decrease.  When, the amount in the Remainder to Budget for CCFP Funds is $0.00, you will have to put any additional costs into the Non-CCFP Funds column.
d. Non-CCFP Funds column – If your projected earnings will not cover the full costs of operating the food program, list the additional amounts you will spend on the program in the appropriate budget categories in the Non-CCFP Funds column.
e. Category Totals column and Budget Totals row – amounts will automatically total in this column and row.
</t>
    </r>
  </si>
  <si>
    <r>
      <rPr>
        <b/>
        <sz val="10"/>
        <rFont val="Arial"/>
        <family val="2"/>
      </rPr>
      <t xml:space="preserve">3) </t>
    </r>
    <r>
      <rPr>
        <sz val="10"/>
        <rFont val="Arial"/>
        <family val="2"/>
      </rPr>
      <t xml:space="preserve">  In # 2, list the sources(s) of non-CCFP funds that you included in the budget table, or write N/A if your budget only includes CCFP funds</t>
    </r>
  </si>
  <si>
    <r>
      <rPr>
        <b/>
        <sz val="10"/>
        <color rgb="FF000000"/>
        <rFont val="Arial"/>
        <family val="2"/>
      </rPr>
      <t>4)</t>
    </r>
    <r>
      <rPr>
        <sz val="10"/>
        <color rgb="FF000000"/>
        <rFont val="Arial"/>
        <family val="2"/>
      </rPr>
      <t xml:space="preserve">   In # 3, indicate one or more sources of funds available to pay for potential over claims of CCFP reimbursement or other unallowable costs.</t>
    </r>
  </si>
  <si>
    <t>Projected Earnings Worksheet for Homeless Children Nutrition Program Single-Sites - FY 2026-2027</t>
  </si>
  <si>
    <t>July 1, 2026 - June 30,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</si>
</sst>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_(* #,##0.000_);_(* \(#,##0.000\);_(* &quot;-&quot;??_);_(@_)"/>
    <numFmt numFmtId="165" formatCode="&quot;$&quot;#,##0"/>
    <numFmt numFmtId="166" formatCode="m/d/yy;@"/>
    <numFmt numFmtId="167" formatCode="_(&quot;$&quot;* #,##0.0000_);_(&quot;$&quot;* \(#,##0.0000\);_(&quot;$&quot;* &quot;-&quot;??_);_(@_)"/>
  </numFmts>
  <fonts count="43" x14ac:knownFonts="1">
    <font>
      <sz val="11"/>
      <color theme="1"/>
      <name val="Calibri"/>
      <family val="2"/>
      <scheme val="minor"/>
    </font>
    <font>
      <sz val="10"/>
      <color theme="1"/>
      <name val="Arial"/>
      <family val="2"/>
    </font>
    <font>
      <b/>
      <sz val="10"/>
      <color indexed="8"/>
      <name val="Arial"/>
      <family val="2"/>
    </font>
    <font>
      <b/>
      <sz val="10"/>
      <name val="Arial"/>
      <family val="2"/>
    </font>
    <font>
      <sz val="10"/>
      <color rgb="FF000000"/>
      <name val="Times New Roman"/>
      <family val="1"/>
    </font>
    <font>
      <sz val="10"/>
      <name val="Arial"/>
      <family val="2"/>
    </font>
    <font>
      <b/>
      <sz val="9"/>
      <color indexed="10"/>
      <name val="Arial"/>
      <family val="2"/>
    </font>
    <font>
      <b/>
      <sz val="11"/>
      <name val="Arial"/>
      <family val="2"/>
    </font>
    <font>
      <b/>
      <sz val="14"/>
      <name val="Arial"/>
      <family val="2"/>
    </font>
    <font>
      <sz val="10"/>
      <name val="Arial"/>
      <family val="34"/>
    </font>
    <font>
      <u/>
      <sz val="10"/>
      <name val="Arial"/>
      <family val="34"/>
    </font>
    <font>
      <sz val="10"/>
      <color rgb="FF000000"/>
      <name val="Arial"/>
      <family val="2"/>
    </font>
    <font>
      <b/>
      <sz val="10"/>
      <name val="Arial"/>
      <family val="34"/>
    </font>
    <font>
      <b/>
      <u/>
      <sz val="10"/>
      <name val="Arial"/>
      <family val="34"/>
    </font>
    <font>
      <sz val="8"/>
      <color rgb="FF000000"/>
      <name val="Arial"/>
      <family val="2"/>
    </font>
    <font>
      <b/>
      <sz val="10"/>
      <color rgb="FF000000"/>
      <name val="Arial"/>
      <family val="2"/>
    </font>
    <font>
      <b/>
      <sz val="12"/>
      <name val="Arial"/>
      <family val="2"/>
    </font>
    <font>
      <sz val="11"/>
      <color rgb="FF000000"/>
      <name val="Arial"/>
      <family val="2"/>
    </font>
    <font>
      <b/>
      <u/>
      <sz val="11"/>
      <name val="Arial"/>
      <family val="2"/>
    </font>
    <font>
      <sz val="11"/>
      <name val="Arial"/>
      <family val="2"/>
    </font>
    <font>
      <b/>
      <sz val="11"/>
      <color rgb="FF000000"/>
      <name val="Arial"/>
      <family val="2"/>
    </font>
    <font>
      <sz val="9.5"/>
      <name val="Arial"/>
      <family val="2"/>
    </font>
    <font>
      <u/>
      <sz val="9.5"/>
      <name val="Arial"/>
      <family val="2"/>
    </font>
    <font>
      <sz val="9.5"/>
      <color rgb="FF000000"/>
      <name val="Arial"/>
      <family val="2"/>
    </font>
    <font>
      <sz val="9.5"/>
      <color rgb="FFFF0000"/>
      <name val="Arial"/>
      <family val="2"/>
    </font>
    <font>
      <b/>
      <sz val="9.5"/>
      <name val="Arial"/>
      <family val="2"/>
    </font>
    <font>
      <sz val="9"/>
      <name val="Arial"/>
      <family val="2"/>
    </font>
    <font>
      <b/>
      <sz val="9"/>
      <name val="Arial"/>
      <family val="2"/>
    </font>
    <font>
      <sz val="9"/>
      <color rgb="FF000000"/>
      <name val="Arial"/>
      <family val="2"/>
    </font>
    <font>
      <sz val="11"/>
      <color theme="1"/>
      <name val="Calibri"/>
      <family val="2"/>
      <scheme val="minor"/>
    </font>
    <font>
      <b/>
      <sz val="14"/>
      <color theme="0"/>
      <name val="Arial"/>
      <family val="2"/>
    </font>
    <font>
      <sz val="9"/>
      <color theme="1"/>
      <name val="Arial"/>
      <family val="2"/>
    </font>
    <font>
      <b/>
      <sz val="14"/>
      <color theme="1"/>
      <name val="Arial"/>
      <family val="2"/>
    </font>
    <font>
      <b/>
      <sz val="9"/>
      <color theme="1"/>
      <name val="Arial"/>
      <family val="2"/>
    </font>
    <font>
      <b/>
      <sz val="9"/>
      <color indexed="8"/>
      <name val="Arial"/>
      <family val="2"/>
    </font>
    <font>
      <b/>
      <sz val="9"/>
      <color indexed="16"/>
      <name val="Arial"/>
      <family val="2"/>
    </font>
    <font>
      <sz val="9"/>
      <color indexed="8"/>
      <name val="Arial"/>
      <family val="2"/>
    </font>
    <font>
      <b/>
      <sz val="9"/>
      <color rgb="FF800000"/>
      <name val="Arial"/>
      <family val="2"/>
    </font>
    <font>
      <sz val="8"/>
      <color indexed="8"/>
      <name val="Arial"/>
      <family val="2"/>
    </font>
    <font>
      <sz val="9"/>
      <color indexed="10"/>
      <name val="Arial"/>
      <family val="2"/>
    </font>
    <font>
      <sz val="9"/>
      <color rgb="FFFF0000"/>
      <name val="Arial"/>
      <family val="2"/>
    </font>
    <font>
      <sz val="8.5"/>
      <color theme="1"/>
      <name val="Arial"/>
      <family val="2"/>
    </font>
    <font>
      <b/>
      <sz val="8.5"/>
      <color theme="1"/>
      <name val="Arial"/>
      <family val="2"/>
    </font>
  </fonts>
  <fills count="19">
    <fill>
      <patternFill patternType="none"/>
    </fill>
    <fill>
      <patternFill patternType="gray125"/>
    </fill>
    <fill>
      <patternFill patternType="solid">
        <fgColor rgb="FFFFFF99"/>
        <bgColor indexed="64"/>
      </patternFill>
    </fill>
    <fill>
      <patternFill patternType="solid">
        <fgColor theme="6" tint="0.59999389629810485"/>
        <bgColor indexed="64"/>
      </patternFill>
    </fill>
    <fill>
      <patternFill patternType="solid">
        <fgColor indexed="9"/>
        <bgColor indexed="64"/>
      </patternFill>
    </fill>
    <fill>
      <patternFill patternType="solid">
        <fgColor rgb="FFFFFFFF"/>
      </patternFill>
    </fill>
    <fill>
      <patternFill patternType="solid">
        <fgColor theme="5"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D8E4BC"/>
        <bgColor indexed="64"/>
      </patternFill>
    </fill>
    <fill>
      <patternFill patternType="solid">
        <fgColor theme="1"/>
        <bgColor indexed="64"/>
      </patternFill>
    </fill>
    <fill>
      <patternFill patternType="solid">
        <fgColor theme="1" tint="0.499984740745262"/>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3" tint="0.79998168889431442"/>
        <bgColor indexed="64"/>
      </patternFill>
    </fill>
  </fills>
  <borders count="5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medium">
        <color indexed="64"/>
      </right>
      <top style="thin">
        <color indexed="64"/>
      </top>
      <bottom style="medium">
        <color indexed="64"/>
      </bottom>
      <diagonal/>
    </border>
    <border>
      <left/>
      <right/>
      <top/>
      <bottom style="thin">
        <color auto="1"/>
      </bottom>
      <diagonal/>
    </border>
    <border>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rgb="FF000000"/>
      </left>
      <right/>
      <top/>
      <bottom style="thin">
        <color rgb="FF000000"/>
      </bottom>
      <diagonal/>
    </border>
    <border>
      <left/>
      <right style="medium">
        <color indexed="64"/>
      </right>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indexed="64"/>
      </right>
      <top style="thin">
        <color rgb="FF000000"/>
      </top>
      <bottom/>
      <diagonal/>
    </border>
    <border>
      <left style="medium">
        <color indexed="64"/>
      </left>
      <right/>
      <top/>
      <bottom style="thin">
        <color rgb="FF000000"/>
      </bottom>
      <diagonal/>
    </border>
    <border>
      <left/>
      <right style="thin">
        <color rgb="FF000000"/>
      </right>
      <top/>
      <bottom style="thin">
        <color rgb="FF000000"/>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medium">
        <color indexed="64"/>
      </left>
      <right style="medium">
        <color indexed="64"/>
      </right>
      <top/>
      <bottom/>
      <diagonal/>
    </border>
  </borders>
  <cellStyleXfs count="8">
    <xf numFmtId="0" fontId="0"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4" fillId="0" borderId="0"/>
    <xf numFmtId="43" fontId="29" fillId="0" borderId="0" applyFont="0" applyFill="0" applyBorder="0" applyAlignment="0" applyProtection="0"/>
    <xf numFmtId="44" fontId="29" fillId="0" borderId="0" applyFont="0" applyFill="0" applyBorder="0" applyAlignment="0" applyProtection="0"/>
    <xf numFmtId="9" fontId="29" fillId="0" borderId="0" applyFont="0" applyFill="0" applyBorder="0" applyAlignment="0" applyProtection="0"/>
  </cellStyleXfs>
  <cellXfs count="320">
    <xf numFmtId="0" fontId="0" fillId="0" borderId="0" xfId="0"/>
    <xf numFmtId="0" fontId="11" fillId="5" borderId="0" xfId="4" applyFont="1" applyFill="1" applyAlignment="1">
      <alignment vertical="top" wrapText="1"/>
    </xf>
    <xf numFmtId="0" fontId="4" fillId="5" borderId="0" xfId="4" applyFill="1" applyAlignment="1">
      <alignment horizontal="left" vertical="top" wrapText="1"/>
    </xf>
    <xf numFmtId="0" fontId="11" fillId="5" borderId="0" xfId="4" applyFont="1" applyFill="1" applyAlignment="1">
      <alignment horizontal="left" vertical="top"/>
    </xf>
    <xf numFmtId="0" fontId="5" fillId="5" borderId="0" xfId="4" applyFont="1" applyFill="1" applyAlignment="1">
      <alignment horizontal="right" vertical="center"/>
    </xf>
    <xf numFmtId="0" fontId="17" fillId="5" borderId="0" xfId="4" applyFont="1" applyFill="1" applyAlignment="1">
      <alignment horizontal="left" vertical="top"/>
    </xf>
    <xf numFmtId="0" fontId="17" fillId="5" borderId="0" xfId="4" applyFont="1" applyFill="1" applyAlignment="1">
      <alignment vertical="top"/>
    </xf>
    <xf numFmtId="8" fontId="11" fillId="5" borderId="16" xfId="4" applyNumberFormat="1" applyFont="1" applyFill="1" applyBorder="1" applyAlignment="1">
      <alignment horizontal="center" vertical="center" wrapText="1"/>
    </xf>
    <xf numFmtId="0" fontId="21" fillId="5" borderId="0" xfId="4" applyFont="1" applyFill="1" applyAlignment="1">
      <alignment horizontal="left" vertical="top"/>
    </xf>
    <xf numFmtId="0" fontId="23" fillId="5" borderId="0" xfId="4" applyFont="1" applyFill="1" applyAlignment="1">
      <alignment horizontal="left" vertical="top"/>
    </xf>
    <xf numFmtId="0" fontId="26" fillId="5" borderId="0" xfId="4" applyFont="1" applyFill="1" applyAlignment="1">
      <alignment horizontal="left" vertical="top"/>
    </xf>
    <xf numFmtId="0" fontId="28" fillId="5" borderId="0" xfId="4" applyFont="1" applyFill="1" applyAlignment="1">
      <alignment horizontal="left" vertical="top"/>
    </xf>
    <xf numFmtId="165" fontId="17" fillId="3" borderId="14" xfId="4" applyNumberFormat="1" applyFont="1" applyFill="1" applyBorder="1" applyAlignment="1" applyProtection="1">
      <alignment horizontal="center" vertical="center" wrapText="1"/>
      <protection locked="0"/>
    </xf>
    <xf numFmtId="5" fontId="17" fillId="3" borderId="14" xfId="4" applyNumberFormat="1" applyFont="1" applyFill="1" applyBorder="1" applyAlignment="1" applyProtection="1">
      <alignment horizontal="center" vertical="center" wrapText="1"/>
      <protection locked="0"/>
    </xf>
    <xf numFmtId="0" fontId="31" fillId="0" borderId="0" xfId="0" applyFont="1"/>
    <xf numFmtId="44" fontId="34" fillId="15" borderId="27" xfId="6" applyFont="1" applyFill="1" applyBorder="1" applyAlignment="1" applyProtection="1"/>
    <xf numFmtId="44" fontId="34" fillId="16" borderId="27" xfId="6" applyFont="1" applyFill="1" applyBorder="1" applyAlignment="1" applyProtection="1"/>
    <xf numFmtId="44" fontId="34" fillId="17" borderId="27" xfId="6" applyFont="1" applyFill="1" applyBorder="1" applyAlignment="1" applyProtection="1"/>
    <xf numFmtId="44" fontId="34" fillId="11" borderId="31" xfId="6" applyFont="1" applyFill="1" applyBorder="1" applyAlignment="1" applyProtection="1"/>
    <xf numFmtId="44" fontId="34" fillId="11" borderId="36" xfId="6" applyFont="1" applyFill="1" applyBorder="1" applyAlignment="1" applyProtection="1"/>
    <xf numFmtId="0" fontId="31" fillId="0" borderId="10" xfId="0" applyFont="1" applyBorder="1"/>
    <xf numFmtId="0" fontId="31" fillId="0" borderId="11" xfId="0" applyFont="1" applyBorder="1"/>
    <xf numFmtId="0" fontId="34" fillId="4" borderId="0" xfId="1" applyFont="1" applyFill="1" applyAlignment="1">
      <alignment horizontal="left"/>
    </xf>
    <xf numFmtId="8" fontId="35" fillId="4" borderId="0" xfId="1" applyNumberFormat="1" applyFont="1" applyFill="1" applyAlignment="1">
      <alignment horizontal="center"/>
    </xf>
    <xf numFmtId="0" fontId="31" fillId="0" borderId="0" xfId="0" applyFont="1" applyAlignment="1">
      <alignment horizontal="right"/>
    </xf>
    <xf numFmtId="0" fontId="31" fillId="4" borderId="0" xfId="1" applyFont="1" applyFill="1" applyAlignment="1">
      <alignment horizontal="left"/>
    </xf>
    <xf numFmtId="0" fontId="36" fillId="4" borderId="0" xfId="1" applyFont="1" applyFill="1"/>
    <xf numFmtId="0" fontId="34" fillId="4" borderId="0" xfId="1" applyFont="1" applyFill="1"/>
    <xf numFmtId="0" fontId="36" fillId="4" borderId="4" xfId="1" applyFont="1" applyFill="1" applyBorder="1" applyAlignment="1">
      <alignment horizontal="left" vertical="center"/>
    </xf>
    <xf numFmtId="0" fontId="36" fillId="4" borderId="5" xfId="1" applyFont="1" applyFill="1" applyBorder="1" applyAlignment="1">
      <alignment horizontal="left" vertical="center"/>
    </xf>
    <xf numFmtId="1" fontId="31" fillId="4" borderId="5" xfId="1" applyNumberFormat="1" applyFont="1" applyFill="1" applyBorder="1" applyAlignment="1">
      <alignment horizontal="right" vertical="center"/>
    </xf>
    <xf numFmtId="0" fontId="31" fillId="4" borderId="5" xfId="1" applyFont="1" applyFill="1" applyBorder="1" applyAlignment="1">
      <alignment horizontal="center" vertical="center"/>
    </xf>
    <xf numFmtId="1" fontId="31" fillId="4" borderId="5" xfId="7" applyNumberFormat="1" applyFont="1" applyFill="1" applyBorder="1" applyAlignment="1" applyProtection="1">
      <alignment horizontal="center" vertical="center"/>
    </xf>
    <xf numFmtId="10" fontId="31" fillId="4" borderId="6" xfId="1" applyNumberFormat="1" applyFont="1" applyFill="1" applyBorder="1" applyAlignment="1">
      <alignment horizontal="right" vertical="center"/>
    </xf>
    <xf numFmtId="0" fontId="31" fillId="0" borderId="10" xfId="0" applyFont="1" applyBorder="1" applyAlignment="1">
      <alignment vertical="center"/>
    </xf>
    <xf numFmtId="0" fontId="31" fillId="0" borderId="0" xfId="0" applyFont="1" applyAlignment="1">
      <alignment vertical="center"/>
    </xf>
    <xf numFmtId="1" fontId="31" fillId="0" borderId="0" xfId="0" applyNumberFormat="1" applyFont="1" applyAlignment="1">
      <alignment vertical="center"/>
    </xf>
    <xf numFmtId="0" fontId="31" fillId="0" borderId="0" xfId="0" applyFont="1" applyAlignment="1">
      <alignment horizontal="center" vertical="center"/>
    </xf>
    <xf numFmtId="1" fontId="31" fillId="0" borderId="0" xfId="0" applyNumberFormat="1" applyFont="1" applyAlignment="1">
      <alignment horizontal="center" vertical="center"/>
    </xf>
    <xf numFmtId="10" fontId="31" fillId="0" borderId="11" xfId="7" applyNumberFormat="1" applyFont="1" applyBorder="1" applyAlignment="1" applyProtection="1">
      <alignment horizontal="right" vertical="center"/>
    </xf>
    <xf numFmtId="0" fontId="36" fillId="4" borderId="7" xfId="1" applyFont="1" applyFill="1" applyBorder="1" applyAlignment="1">
      <alignment horizontal="left" vertical="center"/>
    </xf>
    <xf numFmtId="8" fontId="35" fillId="4" borderId="8" xfId="1" applyNumberFormat="1" applyFont="1" applyFill="1" applyBorder="1" applyAlignment="1">
      <alignment horizontal="center" vertical="center"/>
    </xf>
    <xf numFmtId="1" fontId="31" fillId="4" borderId="8" xfId="1" applyNumberFormat="1" applyFont="1" applyFill="1" applyBorder="1" applyAlignment="1">
      <alignment horizontal="right" vertical="center"/>
    </xf>
    <xf numFmtId="0" fontId="31" fillId="4" borderId="8" xfId="1" applyFont="1" applyFill="1" applyBorder="1" applyAlignment="1">
      <alignment horizontal="center" vertical="center"/>
    </xf>
    <xf numFmtId="1" fontId="31" fillId="4" borderId="8" xfId="1" applyNumberFormat="1" applyFont="1" applyFill="1" applyBorder="1" applyAlignment="1">
      <alignment horizontal="center" vertical="center"/>
    </xf>
    <xf numFmtId="10" fontId="31" fillId="4" borderId="9" xfId="7" applyNumberFormat="1" applyFont="1" applyFill="1" applyBorder="1" applyAlignment="1" applyProtection="1">
      <alignment horizontal="right" vertical="center"/>
    </xf>
    <xf numFmtId="0" fontId="33" fillId="0" borderId="10" xfId="0" applyFont="1" applyBorder="1"/>
    <xf numFmtId="0" fontId="34" fillId="4" borderId="37" xfId="1" applyFont="1" applyFill="1" applyBorder="1" applyAlignment="1">
      <alignment horizontal="left"/>
    </xf>
    <xf numFmtId="0" fontId="31" fillId="4" borderId="38" xfId="1" applyFont="1" applyFill="1" applyBorder="1" applyAlignment="1">
      <alignment horizontal="left"/>
    </xf>
    <xf numFmtId="0" fontId="31" fillId="4" borderId="38" xfId="1" applyFont="1" applyFill="1" applyBorder="1" applyAlignment="1">
      <alignment horizontal="center"/>
    </xf>
    <xf numFmtId="0" fontId="34" fillId="4" borderId="10" xfId="1" applyFont="1" applyFill="1" applyBorder="1" applyAlignment="1">
      <alignment horizontal="left" vertical="center"/>
    </xf>
    <xf numFmtId="10" fontId="37" fillId="4" borderId="0" xfId="1" applyNumberFormat="1" applyFont="1" applyFill="1" applyAlignment="1">
      <alignment horizontal="right" vertical="center"/>
    </xf>
    <xf numFmtId="0" fontId="31" fillId="4" borderId="0" xfId="1" applyFont="1" applyFill="1" applyAlignment="1">
      <alignment horizontal="center" vertical="center"/>
    </xf>
    <xf numFmtId="1" fontId="31" fillId="4" borderId="0" xfId="1" applyNumberFormat="1" applyFont="1" applyFill="1" applyAlignment="1">
      <alignment horizontal="right" vertical="center"/>
    </xf>
    <xf numFmtId="44" fontId="31" fillId="4" borderId="0" xfId="1" applyNumberFormat="1" applyFont="1" applyFill="1" applyAlignment="1">
      <alignment horizontal="center" vertical="center"/>
    </xf>
    <xf numFmtId="0" fontId="33" fillId="11" borderId="10" xfId="1" applyFont="1" applyFill="1" applyBorder="1" applyAlignment="1">
      <alignment vertical="center"/>
    </xf>
    <xf numFmtId="10" fontId="33" fillId="11" borderId="0" xfId="1" applyNumberFormat="1" applyFont="1" applyFill="1" applyAlignment="1">
      <alignment vertical="center"/>
    </xf>
    <xf numFmtId="0" fontId="31" fillId="11" borderId="0" xfId="1" applyFont="1" applyFill="1" applyAlignment="1">
      <alignment horizontal="center" vertical="center"/>
    </xf>
    <xf numFmtId="1" fontId="31" fillId="11" borderId="0" xfId="1" applyNumberFormat="1" applyFont="1" applyFill="1" applyAlignment="1">
      <alignment horizontal="right" vertical="center"/>
    </xf>
    <xf numFmtId="44" fontId="31" fillId="11" borderId="0" xfId="1" applyNumberFormat="1" applyFont="1" applyFill="1" applyAlignment="1">
      <alignment horizontal="center" vertical="center"/>
    </xf>
    <xf numFmtId="0" fontId="33" fillId="11" borderId="10" xfId="1" applyFont="1" applyFill="1" applyBorder="1" applyAlignment="1">
      <alignment horizontal="left" vertical="center"/>
    </xf>
    <xf numFmtId="10" fontId="33" fillId="11" borderId="0" xfId="7" applyNumberFormat="1" applyFont="1" applyFill="1" applyBorder="1" applyAlignment="1" applyProtection="1">
      <alignment horizontal="right" vertical="center"/>
    </xf>
    <xf numFmtId="0" fontId="34" fillId="4" borderId="7" xfId="1" applyFont="1" applyFill="1" applyBorder="1" applyAlignment="1">
      <alignment horizontal="left"/>
    </xf>
    <xf numFmtId="0" fontId="34" fillId="4" borderId="8" xfId="1" applyFont="1" applyFill="1" applyBorder="1" applyAlignment="1">
      <alignment horizontal="left"/>
    </xf>
    <xf numFmtId="0" fontId="33" fillId="4" borderId="8" xfId="1" applyFont="1" applyFill="1" applyBorder="1" applyAlignment="1">
      <alignment horizontal="center"/>
    </xf>
    <xf numFmtId="0" fontId="31" fillId="4" borderId="8" xfId="1" applyFont="1" applyFill="1" applyBorder="1" applyAlignment="1">
      <alignment horizontal="left"/>
    </xf>
    <xf numFmtId="0" fontId="38" fillId="4" borderId="10" xfId="1" applyFont="1" applyFill="1" applyBorder="1" applyAlignment="1">
      <alignment horizontal="left"/>
    </xf>
    <xf numFmtId="1" fontId="36" fillId="4" borderId="0" xfId="1" applyNumberFormat="1" applyFont="1" applyFill="1" applyAlignment="1">
      <alignment horizontal="right"/>
    </xf>
    <xf numFmtId="0" fontId="36" fillId="4" borderId="0" xfId="1" applyFont="1" applyFill="1" applyAlignment="1">
      <alignment horizontal="center"/>
    </xf>
    <xf numFmtId="7" fontId="39" fillId="4" borderId="0" xfId="1" applyNumberFormat="1" applyFont="1" applyFill="1" applyAlignment="1">
      <alignment horizontal="center"/>
    </xf>
    <xf numFmtId="0" fontId="31" fillId="0" borderId="8" xfId="0" applyFont="1" applyBorder="1"/>
    <xf numFmtId="0" fontId="31" fillId="0" borderId="9" xfId="0" applyFont="1" applyBorder="1"/>
    <xf numFmtId="0" fontId="36" fillId="4" borderId="7" xfId="1" applyFont="1" applyFill="1" applyBorder="1" applyAlignment="1">
      <alignment horizontal="left"/>
    </xf>
    <xf numFmtId="0" fontId="36" fillId="4" borderId="8" xfId="1" applyFont="1" applyFill="1" applyBorder="1" applyAlignment="1">
      <alignment horizontal="center"/>
    </xf>
    <xf numFmtId="164" fontId="36" fillId="4" borderId="8" xfId="3" applyNumberFormat="1" applyFont="1" applyFill="1" applyBorder="1" applyAlignment="1" applyProtection="1">
      <alignment horizontal="center"/>
    </xf>
    <xf numFmtId="7" fontId="39" fillId="0" borderId="8" xfId="2" applyNumberFormat="1" applyFont="1" applyFill="1" applyBorder="1" applyAlignment="1" applyProtection="1">
      <alignment horizontal="right"/>
    </xf>
    <xf numFmtId="0" fontId="31" fillId="10" borderId="21" xfId="0" applyFont="1" applyFill="1" applyBorder="1" applyProtection="1">
      <protection locked="0"/>
    </xf>
    <xf numFmtId="1" fontId="31" fillId="10" borderId="22" xfId="0" applyNumberFormat="1" applyFont="1" applyFill="1" applyBorder="1" applyAlignment="1" applyProtection="1">
      <alignment horizontal="center"/>
      <protection locked="0"/>
    </xf>
    <xf numFmtId="0" fontId="31" fillId="2" borderId="21" xfId="0" applyFont="1" applyFill="1" applyBorder="1"/>
    <xf numFmtId="1" fontId="31" fillId="2" borderId="22" xfId="0" applyNumberFormat="1" applyFont="1" applyFill="1" applyBorder="1" applyAlignment="1">
      <alignment horizontal="center"/>
    </xf>
    <xf numFmtId="0" fontId="31" fillId="2" borderId="22" xfId="0" applyFont="1" applyFill="1" applyBorder="1" applyAlignment="1">
      <alignment horizontal="center"/>
    </xf>
    <xf numFmtId="0" fontId="7" fillId="2" borderId="21" xfId="4" applyFont="1" applyFill="1" applyBorder="1" applyAlignment="1">
      <alignment horizontal="center" vertical="center"/>
    </xf>
    <xf numFmtId="5" fontId="17" fillId="3" borderId="47" xfId="4" applyNumberFormat="1" applyFont="1" applyFill="1" applyBorder="1" applyAlignment="1" applyProtection="1">
      <alignment horizontal="center" vertical="center" wrapText="1"/>
      <protection locked="0"/>
    </xf>
    <xf numFmtId="165" fontId="17" fillId="2" borderId="52" xfId="4" applyNumberFormat="1" applyFont="1" applyFill="1" applyBorder="1" applyAlignment="1">
      <alignment horizontal="center" vertical="center" wrapText="1"/>
    </xf>
    <xf numFmtId="165" fontId="17" fillId="3" borderId="47" xfId="4" applyNumberFormat="1" applyFont="1" applyFill="1" applyBorder="1" applyAlignment="1" applyProtection="1">
      <alignment horizontal="center" vertical="center" wrapText="1"/>
      <protection locked="0"/>
    </xf>
    <xf numFmtId="0" fontId="20" fillId="5" borderId="56" xfId="4" applyFont="1" applyFill="1" applyBorder="1" applyAlignment="1">
      <alignment horizontal="center" vertical="top" wrapText="1"/>
    </xf>
    <xf numFmtId="165" fontId="20" fillId="2" borderId="53" xfId="4" applyNumberFormat="1" applyFont="1" applyFill="1" applyBorder="1" applyAlignment="1">
      <alignment horizontal="center" vertical="top" wrapText="1"/>
    </xf>
    <xf numFmtId="0" fontId="17" fillId="5" borderId="56" xfId="4" applyFont="1" applyFill="1" applyBorder="1" applyAlignment="1">
      <alignment horizontal="left" vertical="top" wrapText="1"/>
    </xf>
    <xf numFmtId="44" fontId="11" fillId="5" borderId="57" xfId="4" applyNumberFormat="1" applyFont="1" applyFill="1" applyBorder="1" applyAlignment="1">
      <alignment horizontal="center" vertical="center" wrapText="1"/>
    </xf>
    <xf numFmtId="0" fontId="15" fillId="5" borderId="4" xfId="4" applyFont="1" applyFill="1" applyBorder="1" applyAlignment="1">
      <alignment horizontal="left" vertical="top"/>
    </xf>
    <xf numFmtId="0" fontId="15" fillId="5" borderId="5" xfId="4" applyFont="1" applyFill="1" applyBorder="1" applyAlignment="1">
      <alignment horizontal="left" vertical="top"/>
    </xf>
    <xf numFmtId="0" fontId="11" fillId="5" borderId="5" xfId="4" applyFont="1" applyFill="1" applyBorder="1" applyAlignment="1">
      <alignment horizontal="left" vertical="top"/>
    </xf>
    <xf numFmtId="0" fontId="11" fillId="5" borderId="6" xfId="4" applyFont="1" applyFill="1" applyBorder="1" applyAlignment="1">
      <alignment horizontal="left" vertical="top"/>
    </xf>
    <xf numFmtId="0" fontId="11" fillId="5" borderId="11" xfId="4" applyFont="1" applyFill="1" applyBorder="1" applyAlignment="1">
      <alignment vertical="top" wrapText="1"/>
    </xf>
    <xf numFmtId="0" fontId="11" fillId="5" borderId="8" xfId="4" applyFont="1" applyFill="1" applyBorder="1" applyAlignment="1">
      <alignment vertical="top" wrapText="1"/>
    </xf>
    <xf numFmtId="0" fontId="11" fillId="5" borderId="8" xfId="4" applyFont="1" applyFill="1" applyBorder="1" applyAlignment="1">
      <alignment horizontal="left" vertical="top"/>
    </xf>
    <xf numFmtId="0" fontId="11" fillId="5" borderId="9" xfId="4" applyFont="1" applyFill="1" applyBorder="1" applyAlignment="1">
      <alignment vertical="top" wrapText="1"/>
    </xf>
    <xf numFmtId="5" fontId="17" fillId="3" borderId="43" xfId="4" applyNumberFormat="1" applyFont="1" applyFill="1" applyBorder="1" applyAlignment="1" applyProtection="1">
      <alignment horizontal="center" vertical="center" wrapText="1"/>
      <protection locked="0"/>
    </xf>
    <xf numFmtId="0" fontId="17" fillId="5" borderId="52" xfId="4" applyFont="1" applyFill="1" applyBorder="1" applyAlignment="1">
      <alignment horizontal="center" vertical="top" wrapText="1"/>
    </xf>
    <xf numFmtId="165" fontId="17" fillId="3" borderId="43" xfId="4" applyNumberFormat="1" applyFont="1" applyFill="1" applyBorder="1" applyAlignment="1" applyProtection="1">
      <alignment horizontal="center" vertical="center" wrapText="1"/>
      <protection locked="0"/>
    </xf>
    <xf numFmtId="0" fontId="41" fillId="0" borderId="0" xfId="0" applyFont="1"/>
    <xf numFmtId="0" fontId="41" fillId="0" borderId="4" xfId="0" applyFont="1" applyBorder="1"/>
    <xf numFmtId="0" fontId="41" fillId="0" borderId="5" xfId="0" applyFont="1" applyBorder="1"/>
    <xf numFmtId="1" fontId="31" fillId="2" borderId="22" xfId="5" applyNumberFormat="1" applyFont="1" applyFill="1" applyBorder="1" applyAlignment="1" applyProtection="1">
      <alignment horizontal="center"/>
    </xf>
    <xf numFmtId="1" fontId="31" fillId="2" borderId="42" xfId="5" applyNumberFormat="1" applyFont="1" applyFill="1" applyBorder="1" applyAlignment="1" applyProtection="1">
      <alignment horizontal="center"/>
    </xf>
    <xf numFmtId="0" fontId="41" fillId="0" borderId="0" xfId="0" applyFont="1" applyAlignment="1">
      <alignment horizontal="left"/>
    </xf>
    <xf numFmtId="0" fontId="41" fillId="0" borderId="11" xfId="0" applyFont="1" applyBorder="1" applyAlignment="1">
      <alignment horizontal="left"/>
    </xf>
    <xf numFmtId="0" fontId="41" fillId="0" borderId="8" xfId="0" applyFont="1" applyBorder="1"/>
    <xf numFmtId="44" fontId="42" fillId="2" borderId="4" xfId="6" applyFont="1" applyFill="1" applyBorder="1" applyAlignment="1" applyProtection="1">
      <alignment horizontal="left" wrapText="1"/>
    </xf>
    <xf numFmtId="44" fontId="42" fillId="2" borderId="6" xfId="6" applyFont="1" applyFill="1" applyBorder="1" applyAlignment="1" applyProtection="1">
      <alignment horizontal="left" wrapText="1"/>
    </xf>
    <xf numFmtId="0" fontId="41" fillId="0" borderId="4" xfId="0" applyFont="1" applyBorder="1" applyAlignment="1">
      <alignment horizontal="left" vertical="center" wrapText="1"/>
    </xf>
    <xf numFmtId="0" fontId="41" fillId="0" borderId="5" xfId="0" applyFont="1" applyBorder="1" applyAlignment="1">
      <alignment horizontal="left" vertical="center" wrapText="1"/>
    </xf>
    <xf numFmtId="0" fontId="41" fillId="0" borderId="6" xfId="0" applyFont="1" applyBorder="1" applyAlignment="1">
      <alignment horizontal="left" vertical="center" wrapText="1"/>
    </xf>
    <xf numFmtId="0" fontId="41" fillId="0" borderId="7" xfId="0" applyFont="1" applyBorder="1" applyAlignment="1">
      <alignment horizontal="left" vertical="center" wrapText="1"/>
    </xf>
    <xf numFmtId="0" fontId="41" fillId="0" borderId="8" xfId="0" applyFont="1" applyBorder="1" applyAlignment="1">
      <alignment horizontal="left" vertical="center" wrapText="1"/>
    </xf>
    <xf numFmtId="0" fontId="41" fillId="0" borderId="9" xfId="0" applyFont="1" applyBorder="1" applyAlignment="1">
      <alignment horizontal="left" vertical="center" wrapText="1"/>
    </xf>
    <xf numFmtId="44" fontId="42" fillId="2" borderId="7" xfId="6" applyFont="1" applyFill="1" applyBorder="1" applyAlignment="1" applyProtection="1">
      <alignment horizontal="left" wrapText="1"/>
    </xf>
    <xf numFmtId="44" fontId="42" fillId="2" borderId="9" xfId="6" applyFont="1" applyFill="1" applyBorder="1" applyAlignment="1" applyProtection="1">
      <alignment horizontal="left" wrapText="1"/>
    </xf>
    <xf numFmtId="167" fontId="36" fillId="4" borderId="0" xfId="6" applyNumberFormat="1" applyFont="1" applyFill="1" applyBorder="1" applyAlignment="1" applyProtection="1">
      <alignment horizontal="center"/>
    </xf>
    <xf numFmtId="7" fontId="39" fillId="4" borderId="11" xfId="1" applyNumberFormat="1" applyFont="1" applyFill="1" applyBorder="1" applyAlignment="1">
      <alignment horizontal="right"/>
    </xf>
    <xf numFmtId="0" fontId="40" fillId="0" borderId="0" xfId="0" applyFont="1" applyAlignment="1">
      <alignment horizontal="left" vertical="center" wrapText="1"/>
    </xf>
    <xf numFmtId="7" fontId="6" fillId="2" borderId="8" xfId="2" applyNumberFormat="1" applyFont="1" applyFill="1" applyBorder="1" applyAlignment="1" applyProtection="1">
      <alignment horizontal="right"/>
    </xf>
    <xf numFmtId="7" fontId="6" fillId="2" borderId="9" xfId="2" applyNumberFormat="1" applyFont="1" applyFill="1" applyBorder="1" applyAlignment="1" applyProtection="1">
      <alignment horizontal="right"/>
    </xf>
    <xf numFmtId="0" fontId="41" fillId="0" borderId="1" xfId="0" applyFont="1" applyBorder="1" applyAlignment="1">
      <alignment horizontal="left"/>
    </xf>
    <xf numFmtId="0" fontId="41" fillId="0" borderId="2" xfId="0" applyFont="1" applyBorder="1" applyAlignment="1">
      <alignment horizontal="left"/>
    </xf>
    <xf numFmtId="0" fontId="41" fillId="0" borderId="3" xfId="0" applyFont="1" applyBorder="1" applyAlignment="1">
      <alignment horizontal="left"/>
    </xf>
    <xf numFmtId="44" fontId="42" fillId="2" borderId="1" xfId="6" applyFont="1" applyFill="1" applyBorder="1" applyAlignment="1" applyProtection="1">
      <alignment horizontal="left" wrapText="1"/>
    </xf>
    <xf numFmtId="44" fontId="42" fillId="2" borderId="3" xfId="6" applyFont="1" applyFill="1" applyBorder="1" applyAlignment="1" applyProtection="1">
      <alignment horizontal="left" wrapText="1"/>
    </xf>
    <xf numFmtId="44" fontId="31" fillId="11" borderId="0" xfId="6" applyFont="1" applyFill="1" applyBorder="1" applyAlignment="1" applyProtection="1">
      <alignment horizontal="center" vertical="center"/>
    </xf>
    <xf numFmtId="44" fontId="31" fillId="11" borderId="11" xfId="6" applyFont="1" applyFill="1" applyBorder="1" applyAlignment="1" applyProtection="1">
      <alignment horizontal="center" vertical="center"/>
    </xf>
    <xf numFmtId="44" fontId="33" fillId="2" borderId="40" xfId="6" applyFont="1" applyFill="1" applyBorder="1" applyAlignment="1" applyProtection="1">
      <alignment horizontal="center"/>
    </xf>
    <xf numFmtId="44" fontId="33" fillId="2" borderId="41" xfId="6" applyFont="1" applyFill="1" applyBorder="1" applyAlignment="1" applyProtection="1">
      <alignment horizontal="center"/>
    </xf>
    <xf numFmtId="44" fontId="31" fillId="4" borderId="0" xfId="6" applyFont="1" applyFill="1" applyBorder="1" applyAlignment="1" applyProtection="1">
      <alignment horizontal="center" vertical="center"/>
    </xf>
    <xf numFmtId="44" fontId="31" fillId="4" borderId="11" xfId="6" applyFont="1" applyFill="1" applyBorder="1" applyAlignment="1" applyProtection="1">
      <alignment horizontal="center" vertical="center"/>
    </xf>
    <xf numFmtId="0" fontId="34" fillId="4" borderId="37" xfId="1" applyFont="1" applyFill="1" applyBorder="1" applyAlignment="1">
      <alignment horizontal="left"/>
    </xf>
    <xf numFmtId="0" fontId="34" fillId="4" borderId="38" xfId="1" applyFont="1" applyFill="1" applyBorder="1" applyAlignment="1">
      <alignment horizontal="left"/>
    </xf>
    <xf numFmtId="0" fontId="34" fillId="4" borderId="39" xfId="1" applyFont="1" applyFill="1" applyBorder="1" applyAlignment="1">
      <alignment horizontal="left"/>
    </xf>
    <xf numFmtId="0" fontId="31" fillId="4" borderId="38" xfId="1" applyFont="1" applyFill="1" applyBorder="1" applyAlignment="1">
      <alignment horizontal="left"/>
    </xf>
    <xf numFmtId="0" fontId="31" fillId="4" borderId="38" xfId="1" applyFont="1" applyFill="1" applyBorder="1" applyAlignment="1">
      <alignment horizontal="right"/>
    </xf>
    <xf numFmtId="0" fontId="31" fillId="4" borderId="39" xfId="1" applyFont="1" applyFill="1" applyBorder="1" applyAlignment="1">
      <alignment horizontal="right"/>
    </xf>
    <xf numFmtId="0" fontId="33" fillId="0" borderId="10" xfId="0" applyFont="1" applyBorder="1" applyAlignment="1">
      <alignment horizontal="left" wrapText="1"/>
    </xf>
    <xf numFmtId="0" fontId="33" fillId="0" borderId="0" xfId="0" applyFont="1" applyAlignment="1">
      <alignment horizontal="left" wrapText="1"/>
    </xf>
    <xf numFmtId="0" fontId="33" fillId="0" borderId="11" xfId="0" applyFont="1" applyBorder="1" applyAlignment="1">
      <alignment horizontal="left" wrapText="1"/>
    </xf>
    <xf numFmtId="0" fontId="33" fillId="0" borderId="10" xfId="0" applyFont="1" applyBorder="1" applyAlignment="1">
      <alignment horizontal="left"/>
    </xf>
    <xf numFmtId="0" fontId="33" fillId="0" borderId="0" xfId="0" applyFont="1" applyAlignment="1">
      <alignment horizontal="left"/>
    </xf>
    <xf numFmtId="0" fontId="33" fillId="0" borderId="11" xfId="0" applyFont="1" applyBorder="1" applyAlignment="1">
      <alignment horizontal="left"/>
    </xf>
    <xf numFmtId="0" fontId="36" fillId="4" borderId="0" xfId="1" applyFont="1" applyFill="1" applyAlignment="1">
      <alignment horizontal="left" vertical="center" wrapText="1"/>
    </xf>
    <xf numFmtId="0" fontId="36" fillId="4" borderId="8" xfId="1" applyFont="1" applyFill="1" applyBorder="1" applyAlignment="1">
      <alignment horizontal="left" vertical="center" wrapText="1"/>
    </xf>
    <xf numFmtId="0" fontId="41" fillId="0" borderId="0" xfId="0" applyFont="1" applyAlignment="1">
      <alignment horizontal="left"/>
    </xf>
    <xf numFmtId="0" fontId="41" fillId="0" borderId="11" xfId="0" applyFont="1" applyBorder="1" applyAlignment="1">
      <alignment horizontal="left"/>
    </xf>
    <xf numFmtId="0" fontId="34" fillId="11" borderId="29" xfId="1" applyFont="1" applyFill="1" applyBorder="1" applyAlignment="1">
      <alignment horizontal="right"/>
    </xf>
    <xf numFmtId="0" fontId="34" fillId="11" borderId="30" xfId="1" applyFont="1" applyFill="1" applyBorder="1" applyAlignment="1">
      <alignment horizontal="right"/>
    </xf>
    <xf numFmtId="0" fontId="31" fillId="11" borderId="32" xfId="0" applyFont="1" applyFill="1" applyBorder="1" applyAlignment="1">
      <alignment horizontal="center"/>
    </xf>
    <xf numFmtId="0" fontId="31" fillId="11" borderId="33" xfId="0" applyFont="1" applyFill="1" applyBorder="1" applyAlignment="1">
      <alignment horizontal="center"/>
    </xf>
    <xf numFmtId="0" fontId="31" fillId="11" borderId="7" xfId="0" applyFont="1" applyFill="1" applyBorder="1" applyAlignment="1">
      <alignment horizontal="center"/>
    </xf>
    <xf numFmtId="0" fontId="31" fillId="11" borderId="9" xfId="0" applyFont="1" applyFill="1" applyBorder="1" applyAlignment="1">
      <alignment horizontal="center"/>
    </xf>
    <xf numFmtId="0" fontId="34" fillId="11" borderId="34" xfId="1" applyFont="1" applyFill="1" applyBorder="1" applyAlignment="1">
      <alignment horizontal="right"/>
    </xf>
    <xf numFmtId="0" fontId="34" fillId="11" borderId="35" xfId="1" applyFont="1" applyFill="1" applyBorder="1" applyAlignment="1">
      <alignment horizontal="right"/>
    </xf>
    <xf numFmtId="0" fontId="41" fillId="0" borderId="0" xfId="0" applyFont="1" applyAlignment="1">
      <alignment horizontal="left" vertical="top" wrapText="1"/>
    </xf>
    <xf numFmtId="0" fontId="41" fillId="0" borderId="11" xfId="0" applyFont="1" applyBorder="1" applyAlignment="1">
      <alignment horizontal="left" vertical="top" wrapText="1"/>
    </xf>
    <xf numFmtId="0" fontId="31" fillId="4" borderId="5" xfId="1" applyFont="1" applyFill="1" applyBorder="1" applyAlignment="1">
      <alignment horizontal="center" vertical="center"/>
    </xf>
    <xf numFmtId="0" fontId="31" fillId="0" borderId="0" xfId="0" applyFont="1" applyAlignment="1">
      <alignment horizontal="center" vertical="center"/>
    </xf>
    <xf numFmtId="0" fontId="31" fillId="4" borderId="8" xfId="1" applyFont="1" applyFill="1" applyBorder="1" applyAlignment="1">
      <alignment horizontal="center" vertical="center"/>
    </xf>
    <xf numFmtId="0" fontId="34" fillId="15" borderId="26" xfId="1" applyFont="1" applyFill="1" applyBorder="1" applyAlignment="1">
      <alignment horizontal="right"/>
    </xf>
    <xf numFmtId="0" fontId="34" fillId="15" borderId="18" xfId="1" applyFont="1" applyFill="1" applyBorder="1" applyAlignment="1">
      <alignment horizontal="right"/>
    </xf>
    <xf numFmtId="0" fontId="34" fillId="16" borderId="26" xfId="1" applyFont="1" applyFill="1" applyBorder="1" applyAlignment="1">
      <alignment horizontal="right"/>
    </xf>
    <xf numFmtId="0" fontId="34" fillId="16" borderId="18" xfId="1" applyFont="1" applyFill="1" applyBorder="1" applyAlignment="1">
      <alignment horizontal="right"/>
    </xf>
    <xf numFmtId="0" fontId="34" fillId="17" borderId="26" xfId="1" applyFont="1" applyFill="1" applyBorder="1" applyAlignment="1">
      <alignment horizontal="right"/>
    </xf>
    <xf numFmtId="0" fontId="34" fillId="17" borderId="18" xfId="1" applyFont="1" applyFill="1" applyBorder="1" applyAlignment="1">
      <alignment horizontal="right"/>
    </xf>
    <xf numFmtId="167" fontId="33" fillId="18" borderId="26" xfId="6" applyNumberFormat="1" applyFont="1" applyFill="1" applyBorder="1" applyAlignment="1" applyProtection="1">
      <alignment horizontal="center"/>
    </xf>
    <xf numFmtId="167" fontId="33" fillId="18" borderId="28" xfId="6" applyNumberFormat="1" applyFont="1" applyFill="1" applyBorder="1" applyAlignment="1" applyProtection="1">
      <alignment horizontal="center"/>
    </xf>
    <xf numFmtId="0" fontId="31" fillId="0" borderId="2" xfId="0" applyFont="1" applyBorder="1" applyAlignment="1">
      <alignment horizontal="center"/>
    </xf>
    <xf numFmtId="0" fontId="31" fillId="0" borderId="3" xfId="0" applyFont="1" applyBorder="1" applyAlignment="1">
      <alignment horizontal="center"/>
    </xf>
    <xf numFmtId="0" fontId="31" fillId="0" borderId="2" xfId="0" applyFont="1" applyBorder="1" applyAlignment="1">
      <alignment horizontal="left"/>
    </xf>
    <xf numFmtId="0" fontId="31" fillId="0" borderId="3" xfId="0" applyFont="1" applyBorder="1" applyAlignment="1">
      <alignment horizontal="left"/>
    </xf>
    <xf numFmtId="0" fontId="31" fillId="0" borderId="1" xfId="0" applyFont="1" applyBorder="1" applyAlignment="1">
      <alignment horizontal="left"/>
    </xf>
    <xf numFmtId="0" fontId="2" fillId="0" borderId="1" xfId="1" applyFont="1" applyBorder="1" applyAlignment="1">
      <alignment horizontal="center"/>
    </xf>
    <xf numFmtId="0" fontId="2" fillId="0" borderId="2" xfId="1" applyFont="1" applyBorder="1" applyAlignment="1">
      <alignment horizontal="center"/>
    </xf>
    <xf numFmtId="0" fontId="2" fillId="0" borderId="3" xfId="1" applyFont="1" applyBorder="1" applyAlignment="1">
      <alignment horizontal="center"/>
    </xf>
    <xf numFmtId="0" fontId="33" fillId="0" borderId="4" xfId="0" applyFont="1" applyBorder="1" applyAlignment="1">
      <alignment horizontal="left"/>
    </xf>
    <xf numFmtId="0" fontId="33" fillId="0" borderId="5" xfId="0" applyFont="1" applyBorder="1" applyAlignment="1">
      <alignment horizontal="left"/>
    </xf>
    <xf numFmtId="0" fontId="33" fillId="0" borderId="6" xfId="0" applyFont="1" applyBorder="1" applyAlignment="1">
      <alignment horizontal="left"/>
    </xf>
    <xf numFmtId="0" fontId="2" fillId="12" borderId="10" xfId="1" applyFont="1" applyFill="1" applyBorder="1" applyAlignment="1">
      <alignment horizontal="center"/>
    </xf>
    <xf numFmtId="0" fontId="2" fillId="12" borderId="0" xfId="1" applyFont="1" applyFill="1" applyAlignment="1">
      <alignment horizontal="center"/>
    </xf>
    <xf numFmtId="0" fontId="2" fillId="12" borderId="11" xfId="1" applyFont="1" applyFill="1" applyBorder="1" applyAlignment="1">
      <alignment horizontal="center"/>
    </xf>
    <xf numFmtId="0" fontId="34" fillId="9" borderId="23" xfId="1" applyFont="1" applyFill="1" applyBorder="1" applyAlignment="1">
      <alignment horizontal="center"/>
    </xf>
    <xf numFmtId="0" fontId="34" fillId="9" borderId="24" xfId="1" applyFont="1" applyFill="1" applyBorder="1" applyAlignment="1">
      <alignment horizontal="center"/>
    </xf>
    <xf numFmtId="0" fontId="34" fillId="9" borderId="25" xfId="1" applyFont="1" applyFill="1" applyBorder="1" applyAlignment="1">
      <alignment horizontal="center"/>
    </xf>
    <xf numFmtId="0" fontId="34" fillId="6" borderId="1" xfId="1" applyFont="1" applyFill="1" applyBorder="1" applyAlignment="1">
      <alignment horizontal="center"/>
    </xf>
    <xf numFmtId="0" fontId="34" fillId="6" borderId="2" xfId="1" applyFont="1" applyFill="1" applyBorder="1" applyAlignment="1">
      <alignment horizontal="center"/>
    </xf>
    <xf numFmtId="0" fontId="34" fillId="6" borderId="3" xfId="1" applyFont="1" applyFill="1" applyBorder="1" applyAlignment="1">
      <alignment horizontal="center"/>
    </xf>
    <xf numFmtId="0" fontId="34" fillId="13" borderId="1" xfId="1" applyFont="1" applyFill="1" applyBorder="1" applyAlignment="1">
      <alignment horizontal="center"/>
    </xf>
    <xf numFmtId="0" fontId="34" fillId="13" borderId="2" xfId="1" applyFont="1" applyFill="1" applyBorder="1" applyAlignment="1">
      <alignment horizontal="center"/>
    </xf>
    <xf numFmtId="0" fontId="34" fillId="13" borderId="3" xfId="1" applyFont="1" applyFill="1" applyBorder="1" applyAlignment="1">
      <alignment horizontal="center"/>
    </xf>
    <xf numFmtId="0" fontId="33" fillId="14" borderId="1" xfId="0" applyFont="1" applyFill="1" applyBorder="1" applyAlignment="1">
      <alignment horizontal="center"/>
    </xf>
    <xf numFmtId="0" fontId="33" fillId="14" borderId="3" xfId="0" applyFont="1" applyFill="1" applyBorder="1" applyAlignment="1">
      <alignment horizontal="center"/>
    </xf>
    <xf numFmtId="0" fontId="31" fillId="0" borderId="10" xfId="0" applyFont="1" applyBorder="1" applyAlignment="1">
      <alignment horizontal="center"/>
    </xf>
    <xf numFmtId="0" fontId="31" fillId="0" borderId="0" xfId="0" applyFont="1" applyAlignment="1">
      <alignment horizontal="center"/>
    </xf>
    <xf numFmtId="0" fontId="30" fillId="11" borderId="8" xfId="0" applyFont="1" applyFill="1" applyBorder="1" applyAlignment="1">
      <alignment horizontal="center"/>
    </xf>
    <xf numFmtId="0" fontId="32" fillId="0" borderId="4" xfId="0" applyFont="1" applyBorder="1" applyAlignment="1">
      <alignment horizontal="center" vertical="center"/>
    </xf>
    <xf numFmtId="0" fontId="32" fillId="0" borderId="6" xfId="0" applyFont="1" applyBorder="1" applyAlignment="1">
      <alignment horizontal="center" vertical="center"/>
    </xf>
    <xf numFmtId="0" fontId="32" fillId="0" borderId="7" xfId="0" applyFont="1" applyBorder="1" applyAlignment="1">
      <alignment horizontal="center" vertical="center"/>
    </xf>
    <xf numFmtId="0" fontId="32" fillId="0" borderId="9" xfId="0" applyFont="1" applyBorder="1" applyAlignment="1">
      <alignment horizontal="center" vertical="center"/>
    </xf>
    <xf numFmtId="0" fontId="31" fillId="10" borderId="4" xfId="0" applyFont="1" applyFill="1" applyBorder="1" applyAlignment="1" applyProtection="1">
      <alignment horizontal="center"/>
      <protection locked="0"/>
    </xf>
    <xf numFmtId="0" fontId="31" fillId="10" borderId="6" xfId="0" applyFont="1" applyFill="1" applyBorder="1" applyAlignment="1" applyProtection="1">
      <alignment horizontal="center"/>
      <protection locked="0"/>
    </xf>
    <xf numFmtId="0" fontId="31" fillId="10" borderId="7" xfId="0" applyFont="1" applyFill="1" applyBorder="1" applyAlignment="1" applyProtection="1">
      <alignment horizontal="center"/>
      <protection locked="0"/>
    </xf>
    <xf numFmtId="0" fontId="31" fillId="10" borderId="9" xfId="0" applyFont="1" applyFill="1" applyBorder="1" applyAlignment="1" applyProtection="1">
      <alignment horizontal="center"/>
      <protection locked="0"/>
    </xf>
    <xf numFmtId="0" fontId="32" fillId="0" borderId="5" xfId="0" applyFont="1" applyBorder="1" applyAlignment="1">
      <alignment horizontal="center" vertical="center"/>
    </xf>
    <xf numFmtId="0" fontId="32" fillId="0" borderId="8" xfId="0" applyFont="1" applyBorder="1" applyAlignment="1">
      <alignment horizontal="center" vertical="center"/>
    </xf>
    <xf numFmtId="0" fontId="31" fillId="10" borderId="5" xfId="0" applyFont="1" applyFill="1" applyBorder="1" applyAlignment="1" applyProtection="1">
      <alignment horizontal="center"/>
      <protection locked="0"/>
    </xf>
    <xf numFmtId="0" fontId="31" fillId="10" borderId="8" xfId="0" applyFont="1" applyFill="1" applyBorder="1" applyAlignment="1" applyProtection="1">
      <alignment horizontal="center"/>
      <protection locked="0"/>
    </xf>
    <xf numFmtId="0" fontId="9" fillId="5" borderId="0" xfId="4" applyFont="1" applyFill="1" applyAlignment="1">
      <alignment horizontal="left" vertical="top" wrapText="1"/>
    </xf>
    <xf numFmtId="0" fontId="4" fillId="5" borderId="0" xfId="4" applyFill="1" applyAlignment="1">
      <alignment horizontal="left" vertical="top" wrapText="1"/>
    </xf>
    <xf numFmtId="0" fontId="5" fillId="5" borderId="0" xfId="4" applyFont="1" applyFill="1" applyAlignment="1">
      <alignment horizontal="left" vertical="top" wrapText="1"/>
    </xf>
    <xf numFmtId="0" fontId="11" fillId="5" borderId="0" xfId="4" applyFont="1" applyFill="1" applyAlignment="1">
      <alignment horizontal="left" vertical="top" wrapText="1"/>
    </xf>
    <xf numFmtId="0" fontId="4" fillId="9" borderId="0" xfId="4" applyFill="1" applyAlignment="1">
      <alignment horizontal="center" vertical="top" wrapText="1"/>
    </xf>
    <xf numFmtId="0" fontId="7" fillId="5" borderId="0" xfId="4" applyFont="1" applyFill="1" applyAlignment="1">
      <alignment horizontal="center" vertical="top" wrapText="1"/>
    </xf>
    <xf numFmtId="0" fontId="8" fillId="5" borderId="0" xfId="4" applyFont="1" applyFill="1" applyAlignment="1">
      <alignment horizontal="center" vertical="top" wrapText="1"/>
    </xf>
    <xf numFmtId="0" fontId="9" fillId="5" borderId="0" xfId="4" applyFont="1" applyFill="1" applyAlignment="1">
      <alignment horizontal="center" vertical="top" wrapText="1"/>
    </xf>
    <xf numFmtId="0" fontId="12" fillId="9" borderId="0" xfId="4" applyFont="1" applyFill="1" applyAlignment="1">
      <alignment horizontal="center" vertical="top" wrapText="1"/>
    </xf>
    <xf numFmtId="0" fontId="11" fillId="7" borderId="7" xfId="4" applyFont="1" applyFill="1" applyBorder="1" applyAlignment="1">
      <alignment horizontal="left" vertical="top" wrapText="1"/>
    </xf>
    <xf numFmtId="0" fontId="11" fillId="7" borderId="8" xfId="4" applyFont="1" applyFill="1" applyBorder="1" applyAlignment="1">
      <alignment horizontal="left" vertical="top" wrapText="1"/>
    </xf>
    <xf numFmtId="0" fontId="15" fillId="5" borderId="4" xfId="4" applyFont="1" applyFill="1" applyBorder="1" applyAlignment="1">
      <alignment horizontal="left" vertical="top" wrapText="1"/>
    </xf>
    <xf numFmtId="0" fontId="15" fillId="5" borderId="5" xfId="4" applyFont="1" applyFill="1" applyBorder="1" applyAlignment="1">
      <alignment horizontal="left" vertical="top" wrapText="1"/>
    </xf>
    <xf numFmtId="0" fontId="15" fillId="5" borderId="6" xfId="4" applyFont="1" applyFill="1" applyBorder="1" applyAlignment="1">
      <alignment horizontal="left" vertical="top" wrapText="1"/>
    </xf>
    <xf numFmtId="0" fontId="5" fillId="8" borderId="26" xfId="4" applyFont="1" applyFill="1" applyBorder="1" applyAlignment="1">
      <alignment horizontal="center" vertical="top" wrapText="1"/>
    </xf>
    <xf numFmtId="0" fontId="5" fillId="8" borderId="17" xfId="4" applyFont="1" applyFill="1" applyBorder="1" applyAlignment="1">
      <alignment horizontal="center" vertical="top" wrapText="1"/>
    </xf>
    <xf numFmtId="0" fontId="11" fillId="8" borderId="0" xfId="4" applyFont="1" applyFill="1" applyAlignment="1">
      <alignment horizontal="center" vertical="top" wrapText="1"/>
    </xf>
    <xf numFmtId="0" fontId="11" fillId="8" borderId="11" xfId="4" applyFont="1" applyFill="1" applyBorder="1" applyAlignment="1">
      <alignment horizontal="center" vertical="top" wrapText="1"/>
    </xf>
    <xf numFmtId="0" fontId="11" fillId="5" borderId="10" xfId="4" applyFont="1" applyFill="1" applyBorder="1" applyAlignment="1">
      <alignment horizontal="left" vertical="top" wrapText="1"/>
    </xf>
    <xf numFmtId="0" fontId="11" fillId="8" borderId="26" xfId="4" applyFont="1" applyFill="1" applyBorder="1" applyAlignment="1">
      <alignment horizontal="center" vertical="top" wrapText="1"/>
    </xf>
    <xf numFmtId="0" fontId="11" fillId="8" borderId="17" xfId="4" applyFont="1" applyFill="1" applyBorder="1" applyAlignment="1">
      <alignment horizontal="center" vertical="top" wrapText="1"/>
    </xf>
    <xf numFmtId="0" fontId="21" fillId="5" borderId="0" xfId="4" applyFont="1" applyFill="1" applyAlignment="1">
      <alignment horizontal="left" vertical="top"/>
    </xf>
    <xf numFmtId="0" fontId="23" fillId="5" borderId="0" xfId="4" applyFont="1" applyFill="1" applyAlignment="1">
      <alignment horizontal="left" vertical="top"/>
    </xf>
    <xf numFmtId="0" fontId="5" fillId="10" borderId="1" xfId="4" applyFont="1" applyFill="1" applyBorder="1" applyAlignment="1" applyProtection="1">
      <alignment horizontal="left" vertical="top" wrapText="1"/>
      <protection locked="0"/>
    </xf>
    <xf numFmtId="0" fontId="5" fillId="10" borderId="2" xfId="4" applyFont="1" applyFill="1" applyBorder="1" applyAlignment="1" applyProtection="1">
      <alignment horizontal="left" vertical="top" wrapText="1"/>
      <protection locked="0"/>
    </xf>
    <xf numFmtId="0" fontId="5" fillId="10" borderId="3" xfId="4" applyFont="1" applyFill="1" applyBorder="1" applyAlignment="1" applyProtection="1">
      <alignment horizontal="left" vertical="top" wrapText="1"/>
      <protection locked="0"/>
    </xf>
    <xf numFmtId="0" fontId="3" fillId="5" borderId="0" xfId="4" applyFont="1" applyFill="1" applyAlignment="1">
      <alignment horizontal="left" vertical="top" wrapText="1"/>
    </xf>
    <xf numFmtId="0" fontId="5" fillId="3" borderId="1" xfId="4" applyFont="1" applyFill="1" applyBorder="1" applyAlignment="1" applyProtection="1">
      <alignment horizontal="left" vertical="top" wrapText="1"/>
      <protection locked="0"/>
    </xf>
    <xf numFmtId="0" fontId="5" fillId="3" borderId="2" xfId="4" applyFont="1" applyFill="1" applyBorder="1" applyAlignment="1" applyProtection="1">
      <alignment horizontal="left" vertical="top" wrapText="1"/>
      <protection locked="0"/>
    </xf>
    <xf numFmtId="0" fontId="5" fillId="3" borderId="3" xfId="4" applyFont="1" applyFill="1" applyBorder="1" applyAlignment="1" applyProtection="1">
      <alignment horizontal="left" vertical="top" wrapText="1"/>
      <protection locked="0"/>
    </xf>
    <xf numFmtId="166" fontId="11" fillId="10" borderId="1" xfId="4" applyNumberFormat="1" applyFont="1" applyFill="1" applyBorder="1" applyAlignment="1" applyProtection="1">
      <alignment horizontal="center" vertical="top" wrapText="1"/>
      <protection locked="0"/>
    </xf>
    <xf numFmtId="166" fontId="11" fillId="10" borderId="2" xfId="4" applyNumberFormat="1" applyFont="1" applyFill="1" applyBorder="1" applyAlignment="1" applyProtection="1">
      <alignment horizontal="center" vertical="top" wrapText="1"/>
      <protection locked="0"/>
    </xf>
    <xf numFmtId="166" fontId="11" fillId="10" borderId="3" xfId="4" applyNumberFormat="1" applyFont="1" applyFill="1" applyBorder="1" applyAlignment="1" applyProtection="1">
      <alignment horizontal="center" vertical="top" wrapText="1"/>
      <protection locked="0"/>
    </xf>
    <xf numFmtId="0" fontId="11" fillId="7" borderId="10" xfId="4" applyFont="1" applyFill="1" applyBorder="1" applyAlignment="1">
      <alignment horizontal="left" vertical="top" wrapText="1"/>
    </xf>
    <xf numFmtId="0" fontId="11" fillId="7" borderId="0" xfId="4" applyFont="1" applyFill="1" applyAlignment="1">
      <alignment horizontal="left" vertical="top" wrapText="1"/>
    </xf>
    <xf numFmtId="0" fontId="11" fillId="10" borderId="1" xfId="4" applyFont="1" applyFill="1" applyBorder="1" applyAlignment="1" applyProtection="1">
      <alignment horizontal="center" vertical="top" wrapText="1"/>
      <protection locked="0"/>
    </xf>
    <xf numFmtId="0" fontId="11" fillId="10" borderId="2" xfId="4" applyFont="1" applyFill="1" applyBorder="1" applyAlignment="1" applyProtection="1">
      <alignment horizontal="center" vertical="top" wrapText="1"/>
      <protection locked="0"/>
    </xf>
    <xf numFmtId="0" fontId="11" fillId="10" borderId="3" xfId="4" applyFont="1" applyFill="1" applyBorder="1" applyAlignment="1" applyProtection="1">
      <alignment horizontal="center" vertical="top" wrapText="1"/>
      <protection locked="0"/>
    </xf>
    <xf numFmtId="0" fontId="17" fillId="5" borderId="10" xfId="4" applyFont="1" applyFill="1" applyBorder="1" applyAlignment="1">
      <alignment horizontal="left" vertical="top" wrapText="1"/>
    </xf>
    <xf numFmtId="0" fontId="17" fillId="5" borderId="55" xfId="4" applyFont="1" applyFill="1" applyBorder="1" applyAlignment="1">
      <alignment horizontal="left" vertical="top" wrapText="1"/>
    </xf>
    <xf numFmtId="0" fontId="20" fillId="5" borderId="54" xfId="4" applyFont="1" applyFill="1" applyBorder="1" applyAlignment="1">
      <alignment horizontal="center" vertical="top" wrapText="1"/>
    </xf>
    <xf numFmtId="0" fontId="20" fillId="5" borderId="55" xfId="4" applyFont="1" applyFill="1" applyBorder="1" applyAlignment="1">
      <alignment horizontal="center" vertical="top" wrapText="1"/>
    </xf>
    <xf numFmtId="0" fontId="20" fillId="5" borderId="11" xfId="4" applyFont="1" applyFill="1" applyBorder="1" applyAlignment="1">
      <alignment horizontal="center" vertical="top" wrapText="1"/>
    </xf>
    <xf numFmtId="0" fontId="17" fillId="5" borderId="1" xfId="4" applyFont="1" applyFill="1" applyBorder="1" applyAlignment="1">
      <alignment horizontal="left" vertical="top" wrapText="1"/>
    </xf>
    <xf numFmtId="0" fontId="17" fillId="5" borderId="51" xfId="4" applyFont="1" applyFill="1" applyBorder="1" applyAlignment="1">
      <alignment horizontal="left" vertical="top" wrapText="1"/>
    </xf>
    <xf numFmtId="165" fontId="20" fillId="2" borderId="52" xfId="4" applyNumberFormat="1" applyFont="1" applyFill="1" applyBorder="1" applyAlignment="1">
      <alignment horizontal="center" vertical="top" wrapText="1"/>
    </xf>
    <xf numFmtId="165" fontId="20" fillId="2" borderId="51" xfId="4" applyNumberFormat="1" applyFont="1" applyFill="1" applyBorder="1" applyAlignment="1">
      <alignment horizontal="center" vertical="top" wrapText="1"/>
    </xf>
    <xf numFmtId="165" fontId="20" fillId="2" borderId="3" xfId="4" applyNumberFormat="1" applyFont="1" applyFill="1" applyBorder="1" applyAlignment="1">
      <alignment horizontal="center" vertical="top" wrapText="1"/>
    </xf>
    <xf numFmtId="0" fontId="19" fillId="3" borderId="45" xfId="4" applyFont="1" applyFill="1" applyBorder="1" applyAlignment="1" applyProtection="1">
      <alignment horizontal="left" vertical="top" wrapText="1"/>
      <protection locked="0"/>
    </xf>
    <xf numFmtId="0" fontId="17" fillId="3" borderId="46" xfId="4" applyFont="1" applyFill="1" applyBorder="1" applyAlignment="1" applyProtection="1">
      <alignment horizontal="left" vertical="top" wrapText="1"/>
      <protection locked="0"/>
    </xf>
    <xf numFmtId="165" fontId="17" fillId="3" borderId="47" xfId="4" applyNumberFormat="1" applyFont="1" applyFill="1" applyBorder="1" applyAlignment="1" applyProtection="1">
      <alignment horizontal="center" vertical="center" wrapText="1"/>
      <protection locked="0"/>
    </xf>
    <xf numFmtId="165" fontId="17" fillId="3" borderId="46" xfId="4" applyNumberFormat="1" applyFont="1" applyFill="1" applyBorder="1" applyAlignment="1" applyProtection="1">
      <alignment horizontal="center" vertical="center" wrapText="1"/>
      <protection locked="0"/>
    </xf>
    <xf numFmtId="165" fontId="17" fillId="2" borderId="45" xfId="4" applyNumberFormat="1" applyFont="1" applyFill="1" applyBorder="1" applyAlignment="1">
      <alignment horizontal="center" vertical="center" wrapText="1"/>
    </xf>
    <xf numFmtId="165" fontId="17" fillId="2" borderId="48" xfId="4" applyNumberFormat="1" applyFont="1" applyFill="1" applyBorder="1" applyAlignment="1">
      <alignment horizontal="center" vertical="center" wrapText="1"/>
    </xf>
    <xf numFmtId="0" fontId="7" fillId="5" borderId="1" xfId="4" applyFont="1" applyFill="1" applyBorder="1" applyAlignment="1">
      <alignment horizontal="left" vertical="center" wrapText="1"/>
    </xf>
    <xf numFmtId="0" fontId="17" fillId="5" borderId="51" xfId="4" applyFont="1" applyFill="1" applyBorder="1" applyAlignment="1">
      <alignment horizontal="left" vertical="center" wrapText="1"/>
    </xf>
    <xf numFmtId="165" fontId="17" fillId="2" borderId="52" xfId="4" applyNumberFormat="1" applyFont="1" applyFill="1" applyBorder="1" applyAlignment="1">
      <alignment horizontal="center" vertical="center" wrapText="1"/>
    </xf>
    <xf numFmtId="165" fontId="17" fillId="2" borderId="51" xfId="4" applyNumberFormat="1" applyFont="1" applyFill="1" applyBorder="1" applyAlignment="1">
      <alignment horizontal="center" vertical="center" wrapText="1"/>
    </xf>
    <xf numFmtId="165" fontId="17" fillId="2" borderId="1" xfId="4" applyNumberFormat="1" applyFont="1" applyFill="1" applyBorder="1" applyAlignment="1">
      <alignment horizontal="center" vertical="center" wrapText="1"/>
    </xf>
    <xf numFmtId="165" fontId="17" fillId="2" borderId="3" xfId="4" applyNumberFormat="1" applyFont="1" applyFill="1" applyBorder="1" applyAlignment="1">
      <alignment horizontal="center" vertical="center" wrapText="1"/>
    </xf>
    <xf numFmtId="0" fontId="14" fillId="6" borderId="19" xfId="4" applyFont="1" applyFill="1" applyBorder="1" applyAlignment="1">
      <alignment horizontal="center" vertical="top" wrapText="1"/>
    </xf>
    <xf numFmtId="0" fontId="14" fillId="6" borderId="20" xfId="4" applyFont="1" applyFill="1" applyBorder="1" applyAlignment="1">
      <alignment horizontal="center" vertical="top" wrapText="1"/>
    </xf>
    <xf numFmtId="0" fontId="17" fillId="5" borderId="12" xfId="4" applyFont="1" applyFill="1" applyBorder="1" applyAlignment="1">
      <alignment horizontal="left" vertical="center" wrapText="1"/>
    </xf>
    <xf numFmtId="0" fontId="17" fillId="5" borderId="13" xfId="4" applyFont="1" applyFill="1" applyBorder="1" applyAlignment="1">
      <alignment horizontal="left" vertical="center" wrapText="1"/>
    </xf>
    <xf numFmtId="165" fontId="17" fillId="3" borderId="14" xfId="4" applyNumberFormat="1" applyFont="1" applyFill="1" applyBorder="1" applyAlignment="1" applyProtection="1">
      <alignment horizontal="center" vertical="center" wrapText="1"/>
      <protection locked="0"/>
    </xf>
    <xf numFmtId="165" fontId="17" fillId="3" borderId="13" xfId="4" applyNumberFormat="1" applyFont="1" applyFill="1" applyBorder="1" applyAlignment="1" applyProtection="1">
      <alignment horizontal="center" vertical="center" wrapText="1"/>
      <protection locked="0"/>
    </xf>
    <xf numFmtId="165" fontId="17" fillId="2" borderId="12" xfId="4" applyNumberFormat="1" applyFont="1" applyFill="1" applyBorder="1" applyAlignment="1">
      <alignment horizontal="center" vertical="center" wrapText="1"/>
    </xf>
    <xf numFmtId="165" fontId="17" fillId="2" borderId="15" xfId="4" applyNumberFormat="1" applyFont="1" applyFill="1" applyBorder="1" applyAlignment="1">
      <alignment horizontal="center" vertical="center" wrapText="1"/>
    </xf>
    <xf numFmtId="0" fontId="19" fillId="5" borderId="49" xfId="4" applyFont="1" applyFill="1" applyBorder="1" applyAlignment="1">
      <alignment horizontal="left" vertical="center" wrapText="1"/>
    </xf>
    <xf numFmtId="0" fontId="17" fillId="5" borderId="50" xfId="4" applyFont="1" applyFill="1" applyBorder="1" applyAlignment="1">
      <alignment horizontal="left" vertical="center" wrapText="1"/>
    </xf>
    <xf numFmtId="165" fontId="17" fillId="3" borderId="43" xfId="4" applyNumberFormat="1" applyFont="1" applyFill="1" applyBorder="1" applyAlignment="1" applyProtection="1">
      <alignment horizontal="center" vertical="center" wrapText="1"/>
      <protection locked="0"/>
    </xf>
    <xf numFmtId="165" fontId="17" fillId="3" borderId="50" xfId="4" applyNumberFormat="1" applyFont="1" applyFill="1" applyBorder="1" applyAlignment="1" applyProtection="1">
      <alignment horizontal="center" vertical="center" wrapText="1"/>
      <protection locked="0"/>
    </xf>
    <xf numFmtId="165" fontId="17" fillId="2" borderId="49" xfId="4" applyNumberFormat="1" applyFont="1" applyFill="1" applyBorder="1" applyAlignment="1">
      <alignment horizontal="center" vertical="center" wrapText="1"/>
    </xf>
    <xf numFmtId="165" fontId="17" fillId="2" borderId="44" xfId="4" applyNumberFormat="1" applyFont="1" applyFill="1" applyBorder="1" applyAlignment="1">
      <alignment horizontal="center" vertical="center" wrapText="1"/>
    </xf>
    <xf numFmtId="0" fontId="14" fillId="6" borderId="19" xfId="4" applyFont="1" applyFill="1" applyBorder="1" applyAlignment="1">
      <alignment horizontal="center" wrapText="1"/>
    </xf>
    <xf numFmtId="0" fontId="14" fillId="6" borderId="20" xfId="4" applyFont="1" applyFill="1" applyBorder="1" applyAlignment="1">
      <alignment horizontal="center" wrapText="1"/>
    </xf>
    <xf numFmtId="0" fontId="17" fillId="5" borderId="54" xfId="4" applyFont="1" applyFill="1" applyBorder="1" applyAlignment="1">
      <alignment horizontal="left" vertical="top" wrapText="1"/>
    </xf>
    <xf numFmtId="0" fontId="17" fillId="5" borderId="11" xfId="4" applyFont="1" applyFill="1" applyBorder="1" applyAlignment="1">
      <alignment horizontal="left" vertical="top" wrapText="1"/>
    </xf>
    <xf numFmtId="0" fontId="17" fillId="5" borderId="1" xfId="4" applyFont="1" applyFill="1" applyBorder="1" applyAlignment="1">
      <alignment horizontal="left" vertical="center" wrapText="1"/>
    </xf>
    <xf numFmtId="0" fontId="17" fillId="5" borderId="52" xfId="4" applyFont="1" applyFill="1" applyBorder="1" applyAlignment="1">
      <alignment horizontal="center" vertical="top" wrapText="1"/>
    </xf>
    <xf numFmtId="0" fontId="17" fillId="5" borderId="51" xfId="4" applyFont="1" applyFill="1" applyBorder="1" applyAlignment="1">
      <alignment horizontal="center" vertical="top" wrapText="1"/>
    </xf>
    <xf numFmtId="0" fontId="17" fillId="5" borderId="1" xfId="4" applyFont="1" applyFill="1" applyBorder="1" applyAlignment="1">
      <alignment horizontal="center" vertical="top" wrapText="1"/>
    </xf>
    <xf numFmtId="0" fontId="17" fillId="5" borderId="3" xfId="4" applyFont="1" applyFill="1" applyBorder="1" applyAlignment="1">
      <alignment horizontal="center" vertical="top" wrapText="1"/>
    </xf>
    <xf numFmtId="5" fontId="17" fillId="3" borderId="47" xfId="4" applyNumberFormat="1" applyFont="1" applyFill="1" applyBorder="1" applyAlignment="1" applyProtection="1">
      <alignment horizontal="center" vertical="center" wrapText="1"/>
      <protection locked="0"/>
    </xf>
    <xf numFmtId="5" fontId="17" fillId="3" borderId="46" xfId="4" applyNumberFormat="1" applyFont="1" applyFill="1" applyBorder="1" applyAlignment="1" applyProtection="1">
      <alignment horizontal="center" vertical="center" wrapText="1"/>
      <protection locked="0"/>
    </xf>
    <xf numFmtId="5" fontId="17" fillId="2" borderId="45" xfId="4" applyNumberFormat="1" applyFont="1" applyFill="1" applyBorder="1" applyAlignment="1">
      <alignment horizontal="center" vertical="center" wrapText="1"/>
    </xf>
    <xf numFmtId="5" fontId="17" fillId="2" borderId="48" xfId="4" applyNumberFormat="1" applyFont="1" applyFill="1" applyBorder="1" applyAlignment="1">
      <alignment horizontal="center" vertical="center" wrapText="1"/>
    </xf>
    <xf numFmtId="5" fontId="17" fillId="3" borderId="14" xfId="4" applyNumberFormat="1" applyFont="1" applyFill="1" applyBorder="1" applyAlignment="1" applyProtection="1">
      <alignment horizontal="center" vertical="center" wrapText="1"/>
      <protection locked="0"/>
    </xf>
    <xf numFmtId="5" fontId="17" fillId="3" borderId="13" xfId="4" applyNumberFormat="1" applyFont="1" applyFill="1" applyBorder="1" applyAlignment="1" applyProtection="1">
      <alignment horizontal="center" vertical="center" wrapText="1"/>
      <protection locked="0"/>
    </xf>
    <xf numFmtId="5" fontId="17" fillId="2" borderId="12" xfId="4" applyNumberFormat="1" applyFont="1" applyFill="1" applyBorder="1" applyAlignment="1">
      <alignment horizontal="center" vertical="center" wrapText="1"/>
    </xf>
    <xf numFmtId="5" fontId="17" fillId="2" borderId="15" xfId="4" applyNumberFormat="1" applyFont="1" applyFill="1" applyBorder="1" applyAlignment="1">
      <alignment horizontal="center" vertical="center" wrapText="1"/>
    </xf>
    <xf numFmtId="0" fontId="19" fillId="5" borderId="12" xfId="4" applyFont="1" applyFill="1" applyBorder="1" applyAlignment="1">
      <alignment horizontal="left" vertical="center" wrapText="1"/>
    </xf>
    <xf numFmtId="0" fontId="17" fillId="5" borderId="49" xfId="4" applyFont="1" applyFill="1" applyBorder="1" applyAlignment="1">
      <alignment horizontal="left" vertical="center" wrapText="1"/>
    </xf>
    <xf numFmtId="5" fontId="17" fillId="3" borderId="43" xfId="4" applyNumberFormat="1" applyFont="1" applyFill="1" applyBorder="1" applyAlignment="1" applyProtection="1">
      <alignment horizontal="center" vertical="center" wrapText="1"/>
      <protection locked="0"/>
    </xf>
    <xf numFmtId="5" fontId="17" fillId="3" borderId="50" xfId="4" applyNumberFormat="1" applyFont="1" applyFill="1" applyBorder="1" applyAlignment="1" applyProtection="1">
      <alignment horizontal="center" vertical="center" wrapText="1"/>
      <protection locked="0"/>
    </xf>
    <xf numFmtId="5" fontId="17" fillId="2" borderId="49" xfId="4" applyNumberFormat="1" applyFont="1" applyFill="1" applyBorder="1" applyAlignment="1">
      <alignment horizontal="center" vertical="center" wrapText="1"/>
    </xf>
    <xf numFmtId="5" fontId="17" fillId="2" borderId="44" xfId="4" applyNumberFormat="1" applyFont="1" applyFill="1" applyBorder="1" applyAlignment="1">
      <alignment horizontal="center" vertical="center" wrapText="1"/>
    </xf>
    <xf numFmtId="5" fontId="17" fillId="10" borderId="14" xfId="4" applyNumberFormat="1" applyFont="1" applyFill="1" applyBorder="1" applyAlignment="1" applyProtection="1">
      <alignment horizontal="center" vertical="center" wrapText="1"/>
      <protection locked="0"/>
    </xf>
    <xf numFmtId="5" fontId="17" fillId="10" borderId="13" xfId="4" applyNumberFormat="1" applyFont="1" applyFill="1" applyBorder="1" applyAlignment="1" applyProtection="1">
      <alignment horizontal="center" vertical="center" wrapText="1"/>
      <protection locked="0"/>
    </xf>
    <xf numFmtId="0" fontId="5" fillId="5" borderId="0" xfId="4" applyFont="1" applyFill="1" applyAlignment="1">
      <alignment horizontal="center" vertical="top"/>
    </xf>
    <xf numFmtId="0" fontId="5" fillId="5" borderId="0" xfId="4" applyFont="1" applyFill="1" applyAlignment="1">
      <alignment horizontal="center" vertical="top" wrapText="1"/>
    </xf>
    <xf numFmtId="0" fontId="17" fillId="5" borderId="0" xfId="4" applyFont="1" applyFill="1" applyAlignment="1">
      <alignment horizontal="left" vertical="center"/>
    </xf>
    <xf numFmtId="0" fontId="16" fillId="5" borderId="0" xfId="4" applyFont="1" applyFill="1" applyAlignment="1">
      <alignment horizontal="center" vertical="top"/>
    </xf>
    <xf numFmtId="0" fontId="8" fillId="5" borderId="0" xfId="4" applyFont="1" applyFill="1" applyAlignment="1">
      <alignment horizontal="center" vertical="top"/>
    </xf>
    <xf numFmtId="0" fontId="7" fillId="5" borderId="0" xfId="4" applyFont="1" applyFill="1" applyAlignment="1">
      <alignment horizontal="left" vertical="center"/>
    </xf>
    <xf numFmtId="0" fontId="5" fillId="5" borderId="0" xfId="4" applyFont="1" applyFill="1" applyAlignment="1">
      <alignment vertical="center"/>
    </xf>
    <xf numFmtId="0" fontId="7" fillId="2" borderId="1" xfId="4" applyFont="1" applyFill="1" applyBorder="1" applyAlignment="1">
      <alignment horizontal="center" vertical="center"/>
    </xf>
    <xf numFmtId="0" fontId="7" fillId="2" borderId="2" xfId="4" applyFont="1" applyFill="1" applyBorder="1" applyAlignment="1">
      <alignment horizontal="center" vertical="center"/>
    </xf>
    <xf numFmtId="0" fontId="7" fillId="2" borderId="3" xfId="4" applyFont="1" applyFill="1" applyBorder="1" applyAlignment="1">
      <alignment horizontal="center" vertical="center"/>
    </xf>
  </cellXfs>
  <cellStyles count="8">
    <cellStyle name="Comma" xfId="5" builtinId="3"/>
    <cellStyle name="Comma 2" xfId="3" xr:uid="{00000000-0005-0000-0000-000001000000}"/>
    <cellStyle name="Currency" xfId="6" builtinId="4"/>
    <cellStyle name="Currency 2" xfId="2" xr:uid="{00000000-0005-0000-0000-000003000000}"/>
    <cellStyle name="Normal" xfId="0" builtinId="0"/>
    <cellStyle name="Normal 2" xfId="1" xr:uid="{00000000-0005-0000-0000-000005000000}"/>
    <cellStyle name="Normal 3" xfId="4" xr:uid="{00000000-0005-0000-0000-000006000000}"/>
    <cellStyle name="Percent" xfId="7" builtinId="5"/>
  </cellStyles>
  <dxfs count="4">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D8E4B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haffariBX\Desktop\Reimbursement%20Rates\Prospective%20S%20Sponsors%20-%20PEW%20Management%20Plan%20Budg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haffariBX\Desktop\PEW\PEW-Budget%20for%20I-Contractor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haffariBX\Documents\Reimbursement%20Rates\Prospective%20S%20Sponsors%20-%20PEW%20Management%20Plan%20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EW"/>
      <sheetName val="Management Plan"/>
      <sheetName val="Budget"/>
    </sheetNames>
    <sheetDataSet>
      <sheetData sheetId="0"/>
      <sheetData sheetId="1">
        <row r="8">
          <cell r="H8">
            <v>1.84</v>
          </cell>
        </row>
        <row r="9">
          <cell r="H9">
            <v>1.54</v>
          </cell>
        </row>
        <row r="10">
          <cell r="H10">
            <v>0.31</v>
          </cell>
        </row>
        <row r="13">
          <cell r="H13">
            <v>3.41</v>
          </cell>
        </row>
        <row r="14">
          <cell r="H14">
            <v>3.01</v>
          </cell>
        </row>
        <row r="15">
          <cell r="H15">
            <v>0.32</v>
          </cell>
        </row>
        <row r="19">
          <cell r="H19">
            <v>0.94</v>
          </cell>
        </row>
        <row r="20">
          <cell r="H20">
            <v>0.47</v>
          </cell>
        </row>
        <row r="21">
          <cell r="H21">
            <v>0.08</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EW"/>
      <sheetName val="Budget"/>
    </sheetNames>
    <sheetDataSet>
      <sheetData sheetId="0"/>
      <sheetData sheetId="1">
        <row r="15">
          <cell r="H15">
            <v>0.32</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W"/>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topLeftCell="A19" zoomScale="130" zoomScaleNormal="130" zoomScalePageLayoutView="120" workbookViewId="0">
      <selection activeCell="S1" sqref="S1"/>
    </sheetView>
  </sheetViews>
  <sheetFormatPr defaultColWidth="9.140625" defaultRowHeight="12.75" x14ac:dyDescent="0.25"/>
  <cols>
    <col min="1" max="1" width="14.140625" style="2" customWidth="1"/>
    <col min="2" max="2" width="38.28515625" style="2" customWidth="1"/>
    <col min="3" max="3" width="7.42578125" style="2" customWidth="1"/>
    <col min="4" max="4" width="10" style="2" customWidth="1"/>
    <col min="5" max="5" width="20.5703125" style="2" customWidth="1"/>
    <col min="6" max="6" width="25.140625" style="2" customWidth="1"/>
    <col min="7" max="7" width="2.7109375" style="2" customWidth="1"/>
    <col min="8" max="9" width="1.28515625" style="2" customWidth="1"/>
    <col min="10" max="10" width="16" style="2" customWidth="1"/>
    <col min="11" max="16384" width="9.140625" style="2"/>
  </cols>
  <sheetData>
    <row r="1" spans="1:10" ht="15" x14ac:dyDescent="0.25">
      <c r="A1" s="216" t="s">
        <v>20</v>
      </c>
      <c r="B1" s="216"/>
      <c r="C1" s="216"/>
      <c r="D1" s="216"/>
      <c r="E1" s="216"/>
      <c r="F1" s="216"/>
      <c r="G1" s="216"/>
      <c r="H1" s="216"/>
      <c r="I1" s="216"/>
      <c r="J1" s="216"/>
    </row>
    <row r="2" spans="1:10" ht="18.75" customHeight="1" x14ac:dyDescent="0.25">
      <c r="A2" s="217" t="s">
        <v>50</v>
      </c>
      <c r="B2" s="217"/>
      <c r="C2" s="217"/>
      <c r="D2" s="217"/>
      <c r="E2" s="217"/>
      <c r="F2" s="217"/>
      <c r="G2" s="217"/>
      <c r="H2" s="217"/>
      <c r="I2" s="217"/>
      <c r="J2" s="217"/>
    </row>
    <row r="3" spans="1:10" ht="18" customHeight="1" x14ac:dyDescent="0.25">
      <c r="A3" s="218" t="s">
        <v>115</v>
      </c>
      <c r="B3" s="218"/>
      <c r="C3" s="218"/>
      <c r="D3" s="218"/>
      <c r="E3" s="218"/>
      <c r="F3" s="218"/>
      <c r="G3" s="218"/>
      <c r="H3" s="218"/>
      <c r="I3" s="218"/>
      <c r="J3" s="218"/>
    </row>
    <row r="4" spans="1:10" ht="15.75" customHeight="1" x14ac:dyDescent="0.25">
      <c r="A4" s="219" t="s">
        <v>51</v>
      </c>
      <c r="B4" s="215"/>
      <c r="C4" s="215"/>
      <c r="D4" s="215"/>
      <c r="E4" s="215"/>
      <c r="F4" s="215"/>
      <c r="G4" s="215"/>
      <c r="H4" s="215"/>
      <c r="I4" s="215"/>
      <c r="J4" s="215"/>
    </row>
    <row r="5" spans="1:10" ht="54.75" customHeight="1" x14ac:dyDescent="0.25">
      <c r="A5" s="214" t="s">
        <v>139</v>
      </c>
      <c r="B5" s="214"/>
      <c r="C5" s="214"/>
      <c r="D5" s="214"/>
      <c r="E5" s="214"/>
      <c r="F5" s="214"/>
      <c r="G5" s="214"/>
      <c r="H5" s="214"/>
      <c r="I5" s="214"/>
      <c r="J5" s="214"/>
    </row>
    <row r="6" spans="1:10" ht="15.75" customHeight="1" x14ac:dyDescent="0.25">
      <c r="A6" s="219" t="s">
        <v>52</v>
      </c>
      <c r="B6" s="215"/>
      <c r="C6" s="215"/>
      <c r="D6" s="215"/>
      <c r="E6" s="215"/>
      <c r="F6" s="215"/>
      <c r="G6" s="215"/>
      <c r="H6" s="215"/>
      <c r="I6" s="215"/>
      <c r="J6" s="215"/>
    </row>
    <row r="7" spans="1:10" ht="17.25" customHeight="1" x14ac:dyDescent="0.25">
      <c r="A7" s="213" t="s">
        <v>140</v>
      </c>
      <c r="B7" s="214"/>
      <c r="C7" s="214"/>
      <c r="D7" s="214"/>
      <c r="E7" s="214"/>
      <c r="F7" s="214"/>
      <c r="G7" s="214"/>
      <c r="H7" s="214"/>
      <c r="I7" s="214"/>
      <c r="J7" s="214"/>
    </row>
    <row r="8" spans="1:10" ht="42.75" customHeight="1" x14ac:dyDescent="0.25">
      <c r="A8" s="213" t="s">
        <v>141</v>
      </c>
      <c r="B8" s="214"/>
      <c r="C8" s="214"/>
      <c r="D8" s="214"/>
      <c r="E8" s="214"/>
      <c r="F8" s="214"/>
      <c r="G8" s="214"/>
      <c r="H8" s="214"/>
      <c r="I8" s="214"/>
      <c r="J8" s="214"/>
    </row>
    <row r="9" spans="1:10" ht="42.75" customHeight="1" x14ac:dyDescent="0.25">
      <c r="A9" s="214" t="s">
        <v>142</v>
      </c>
      <c r="B9" s="214"/>
      <c r="C9" s="214"/>
      <c r="D9" s="214"/>
      <c r="E9" s="214"/>
      <c r="F9" s="214"/>
      <c r="G9" s="214"/>
      <c r="H9" s="214"/>
      <c r="I9" s="214"/>
      <c r="J9" s="214"/>
    </row>
    <row r="10" spans="1:10" ht="42" customHeight="1" x14ac:dyDescent="0.25">
      <c r="A10" s="214" t="s">
        <v>143</v>
      </c>
      <c r="B10" s="214"/>
      <c r="C10" s="214"/>
      <c r="D10" s="214"/>
      <c r="E10" s="214"/>
      <c r="F10" s="214"/>
      <c r="G10" s="214"/>
      <c r="H10" s="214"/>
      <c r="I10" s="214"/>
      <c r="J10" s="214"/>
    </row>
    <row r="11" spans="1:10" ht="45" customHeight="1" x14ac:dyDescent="0.25">
      <c r="A11" s="214" t="s">
        <v>144</v>
      </c>
      <c r="B11" s="214"/>
      <c r="C11" s="214"/>
      <c r="D11" s="214"/>
      <c r="E11" s="214"/>
      <c r="F11" s="214"/>
      <c r="G11" s="214"/>
      <c r="H11" s="214"/>
      <c r="I11" s="214"/>
      <c r="J11" s="214"/>
    </row>
    <row r="12" spans="1:10" ht="16.5" customHeight="1" x14ac:dyDescent="0.25">
      <c r="A12" s="215" t="s">
        <v>33</v>
      </c>
      <c r="B12" s="215"/>
      <c r="C12" s="215"/>
      <c r="D12" s="215"/>
      <c r="E12" s="215"/>
      <c r="F12" s="215"/>
      <c r="G12" s="215"/>
      <c r="H12" s="215"/>
      <c r="I12" s="215"/>
      <c r="J12" s="215"/>
    </row>
    <row r="13" spans="1:10" ht="28.5" customHeight="1" x14ac:dyDescent="0.25">
      <c r="A13" s="213" t="s">
        <v>145</v>
      </c>
      <c r="B13" s="212"/>
      <c r="C13" s="212"/>
      <c r="D13" s="212"/>
      <c r="E13" s="212"/>
      <c r="F13" s="212"/>
      <c r="G13" s="212"/>
      <c r="H13" s="212"/>
      <c r="I13" s="212"/>
      <c r="J13" s="212"/>
    </row>
    <row r="14" spans="1:10" ht="141" customHeight="1" x14ac:dyDescent="0.25">
      <c r="A14" s="214" t="s">
        <v>146</v>
      </c>
      <c r="B14" s="212"/>
      <c r="C14" s="212"/>
      <c r="D14" s="212"/>
      <c r="E14" s="212"/>
      <c r="F14" s="212"/>
      <c r="G14" s="212"/>
      <c r="H14" s="212"/>
      <c r="I14" s="212"/>
      <c r="J14" s="212"/>
    </row>
    <row r="15" spans="1:10" ht="17.25" customHeight="1" x14ac:dyDescent="0.25">
      <c r="A15" s="213" t="s">
        <v>147</v>
      </c>
      <c r="B15" s="211"/>
      <c r="C15" s="211"/>
      <c r="D15" s="211"/>
      <c r="E15" s="211"/>
      <c r="F15" s="211"/>
      <c r="G15" s="211"/>
      <c r="H15" s="211"/>
      <c r="I15" s="211"/>
      <c r="J15" s="211"/>
    </row>
    <row r="16" spans="1:10" ht="19.149999999999999" customHeight="1" x14ac:dyDescent="0.25">
      <c r="A16" s="214" t="s">
        <v>148</v>
      </c>
      <c r="B16" s="212"/>
      <c r="C16" s="212"/>
      <c r="D16" s="212"/>
      <c r="E16" s="212"/>
      <c r="F16" s="212"/>
      <c r="G16" s="212"/>
      <c r="H16" s="212"/>
      <c r="I16" s="212"/>
      <c r="J16" s="212"/>
    </row>
    <row r="17" spans="1:10" ht="17.25" customHeight="1" x14ac:dyDescent="0.25">
      <c r="A17" s="215" t="s">
        <v>34</v>
      </c>
      <c r="B17" s="215"/>
      <c r="C17" s="215"/>
      <c r="D17" s="215"/>
      <c r="E17" s="215"/>
      <c r="F17" s="215"/>
      <c r="G17" s="215"/>
      <c r="H17" s="215"/>
      <c r="I17" s="215"/>
      <c r="J17" s="215"/>
    </row>
    <row r="18" spans="1:10" ht="17.25" customHeight="1" x14ac:dyDescent="0.25">
      <c r="A18" s="212" t="s">
        <v>35</v>
      </c>
      <c r="B18" s="212"/>
      <c r="C18" s="212"/>
      <c r="D18" s="212"/>
      <c r="E18" s="212"/>
      <c r="F18" s="212"/>
      <c r="G18" s="212"/>
      <c r="H18" s="212"/>
      <c r="I18" s="212"/>
      <c r="J18" s="212"/>
    </row>
    <row r="19" spans="1:10" ht="29.1" customHeight="1" x14ac:dyDescent="0.25">
      <c r="A19" s="211" t="s">
        <v>36</v>
      </c>
      <c r="B19" s="212"/>
      <c r="C19" s="212"/>
      <c r="D19" s="212"/>
      <c r="E19" s="212"/>
      <c r="F19" s="212"/>
      <c r="G19" s="212"/>
      <c r="H19" s="212"/>
      <c r="I19" s="212"/>
      <c r="J19" s="212"/>
    </row>
    <row r="20" spans="1:10" ht="29.1" customHeight="1" x14ac:dyDescent="0.25">
      <c r="A20" s="212" t="s">
        <v>37</v>
      </c>
      <c r="B20" s="212"/>
      <c r="C20" s="212"/>
      <c r="D20" s="212"/>
      <c r="E20" s="212"/>
      <c r="F20" s="212"/>
      <c r="G20" s="212"/>
      <c r="H20" s="212"/>
      <c r="I20" s="212"/>
      <c r="J20" s="212"/>
    </row>
    <row r="21" spans="1:10" ht="29.1" customHeight="1" x14ac:dyDescent="0.25">
      <c r="A21" s="212" t="s">
        <v>38</v>
      </c>
      <c r="B21" s="212"/>
      <c r="C21" s="212"/>
      <c r="D21" s="212"/>
      <c r="E21" s="212"/>
      <c r="F21" s="212"/>
      <c r="G21" s="212"/>
      <c r="H21" s="212"/>
      <c r="I21" s="212"/>
      <c r="J21" s="212"/>
    </row>
    <row r="22" spans="1:10" ht="29.1" customHeight="1" x14ac:dyDescent="0.25">
      <c r="A22" s="212" t="s">
        <v>39</v>
      </c>
      <c r="B22" s="212"/>
      <c r="C22" s="212"/>
      <c r="D22" s="212"/>
      <c r="E22" s="212"/>
      <c r="F22" s="212"/>
      <c r="G22" s="212"/>
      <c r="H22" s="212"/>
      <c r="I22" s="212"/>
      <c r="J22" s="212"/>
    </row>
    <row r="23" spans="1:10" ht="29.1" customHeight="1" x14ac:dyDescent="0.25">
      <c r="A23" s="212" t="s">
        <v>40</v>
      </c>
      <c r="B23" s="212"/>
      <c r="C23" s="212"/>
      <c r="D23" s="212"/>
      <c r="E23" s="212"/>
      <c r="F23" s="212"/>
      <c r="G23" s="212"/>
      <c r="H23" s="212"/>
      <c r="I23" s="212"/>
      <c r="J23" s="212"/>
    </row>
    <row r="24" spans="1:10" ht="17.25" customHeight="1" x14ac:dyDescent="0.25">
      <c r="A24" s="211" t="s">
        <v>41</v>
      </c>
      <c r="B24" s="212"/>
      <c r="C24" s="212"/>
      <c r="D24" s="212"/>
      <c r="E24" s="212"/>
      <c r="F24" s="212"/>
      <c r="G24" s="212"/>
      <c r="H24" s="212"/>
      <c r="I24" s="212"/>
      <c r="J24" s="212"/>
    </row>
    <row r="25" spans="1:10" ht="42.75" customHeight="1" x14ac:dyDescent="0.25">
      <c r="A25" s="212" t="s">
        <v>42</v>
      </c>
      <c r="B25" s="212"/>
      <c r="C25" s="212"/>
      <c r="D25" s="212"/>
      <c r="E25" s="212"/>
      <c r="F25" s="212"/>
      <c r="G25" s="212"/>
      <c r="H25" s="212"/>
      <c r="I25" s="212"/>
      <c r="J25" s="212"/>
    </row>
    <row r="26" spans="1:10" ht="17.25" customHeight="1" x14ac:dyDescent="0.25">
      <c r="A26" s="212" t="s">
        <v>43</v>
      </c>
      <c r="B26" s="212"/>
      <c r="C26" s="212"/>
      <c r="D26" s="212"/>
      <c r="E26" s="212"/>
      <c r="F26" s="212"/>
      <c r="G26" s="212"/>
      <c r="H26" s="212"/>
      <c r="I26" s="212"/>
      <c r="J26" s="212"/>
    </row>
    <row r="27" spans="1:10" ht="32.25" customHeight="1" x14ac:dyDescent="0.25">
      <c r="A27" s="211" t="s">
        <v>44</v>
      </c>
      <c r="B27" s="212"/>
      <c r="C27" s="212"/>
      <c r="D27" s="212"/>
      <c r="E27" s="212"/>
      <c r="F27" s="212"/>
      <c r="G27" s="212"/>
      <c r="H27" s="212"/>
      <c r="I27" s="212"/>
      <c r="J27" s="212"/>
    </row>
    <row r="28" spans="1:10" ht="42" customHeight="1" x14ac:dyDescent="0.25">
      <c r="A28" s="211" t="s">
        <v>121</v>
      </c>
      <c r="B28" s="212"/>
      <c r="C28" s="212"/>
      <c r="D28" s="212"/>
      <c r="E28" s="212"/>
      <c r="F28" s="212"/>
      <c r="G28" s="212"/>
      <c r="H28" s="212"/>
      <c r="I28" s="212"/>
      <c r="J28" s="212"/>
    </row>
    <row r="29" spans="1:10" ht="17.25" customHeight="1" x14ac:dyDescent="0.25">
      <c r="A29" s="211" t="s">
        <v>45</v>
      </c>
      <c r="B29" s="212"/>
      <c r="C29" s="212"/>
      <c r="D29" s="212"/>
      <c r="E29" s="212"/>
      <c r="F29" s="212"/>
      <c r="G29" s="212"/>
      <c r="H29" s="212"/>
      <c r="I29" s="212"/>
      <c r="J29" s="212"/>
    </row>
    <row r="30" spans="1:10" ht="17.25" customHeight="1" x14ac:dyDescent="0.25">
      <c r="A30" s="211" t="s">
        <v>46</v>
      </c>
      <c r="B30" s="212"/>
      <c r="C30" s="212"/>
      <c r="D30" s="212"/>
      <c r="E30" s="212"/>
      <c r="F30" s="212"/>
      <c r="G30" s="212"/>
      <c r="H30" s="212"/>
      <c r="I30" s="212"/>
      <c r="J30" s="212"/>
    </row>
    <row r="31" spans="1:10" ht="17.25" customHeight="1" x14ac:dyDescent="0.25">
      <c r="A31" s="212" t="s">
        <v>47</v>
      </c>
      <c r="B31" s="212"/>
      <c r="C31" s="212"/>
      <c r="D31" s="212"/>
      <c r="E31" s="212"/>
      <c r="F31" s="212"/>
      <c r="G31" s="212"/>
      <c r="H31" s="212"/>
      <c r="I31" s="212"/>
      <c r="J31" s="212"/>
    </row>
    <row r="32" spans="1:10" ht="17.25" customHeight="1" x14ac:dyDescent="0.25">
      <c r="A32" s="212" t="s">
        <v>48</v>
      </c>
      <c r="B32" s="212"/>
      <c r="C32" s="212"/>
      <c r="D32" s="212"/>
      <c r="E32" s="212"/>
      <c r="F32" s="212"/>
      <c r="G32" s="212"/>
      <c r="H32" s="212"/>
      <c r="I32" s="212"/>
      <c r="J32" s="212"/>
    </row>
    <row r="33" spans="1:10" ht="45.75" customHeight="1" x14ac:dyDescent="0.25">
      <c r="A33" s="211" t="s">
        <v>49</v>
      </c>
      <c r="B33" s="212"/>
      <c r="C33" s="212"/>
      <c r="D33" s="212"/>
      <c r="E33" s="212"/>
      <c r="F33" s="212"/>
      <c r="G33" s="212"/>
      <c r="H33" s="212"/>
      <c r="I33" s="212"/>
      <c r="J33" s="212"/>
    </row>
  </sheetData>
  <sheetProtection algorithmName="SHA-512" hashValue="zMlvmJwFA8YwZumoZAfkrTMdUZHK2rF7e20TRlHKXIwzGde2M7e5P/icZNrv6lASYiZm6SyhlV0V1kuvaFDhdg==" saltValue="sHiMr6k2x5FndwulaLHMnQ==" spinCount="100000" sheet="1" selectLockedCells="1"/>
  <mergeCells count="33">
    <mergeCell ref="A12:J12"/>
    <mergeCell ref="A1:J1"/>
    <mergeCell ref="A2:J2"/>
    <mergeCell ref="A3:J3"/>
    <mergeCell ref="A4:J4"/>
    <mergeCell ref="A5:J5"/>
    <mergeCell ref="A6:J6"/>
    <mergeCell ref="A7:J7"/>
    <mergeCell ref="A8:J8"/>
    <mergeCell ref="A9:J9"/>
    <mergeCell ref="A10:J10"/>
    <mergeCell ref="A11:J11"/>
    <mergeCell ref="A23:J23"/>
    <mergeCell ref="A13:J13"/>
    <mergeCell ref="A14:J14"/>
    <mergeCell ref="A15:J15"/>
    <mergeCell ref="A16:J16"/>
    <mergeCell ref="A17:J17"/>
    <mergeCell ref="A18:J18"/>
    <mergeCell ref="A19:J19"/>
    <mergeCell ref="A20:J20"/>
    <mergeCell ref="A21:J21"/>
    <mergeCell ref="A22:J22"/>
    <mergeCell ref="A30:J30"/>
    <mergeCell ref="A31:J31"/>
    <mergeCell ref="A32:J32"/>
    <mergeCell ref="A33:J33"/>
    <mergeCell ref="A24:J24"/>
    <mergeCell ref="A25:J25"/>
    <mergeCell ref="A26:J26"/>
    <mergeCell ref="A27:J27"/>
    <mergeCell ref="A28:J28"/>
    <mergeCell ref="A29:J29"/>
  </mergeCells>
  <pageMargins left="0.48993055555555598" right="0.7" top="0.75" bottom="0.75" header="0.3" footer="0.3"/>
  <pageSetup scale="68" orientation="portrait" r:id="rId1"/>
  <headerFooter>
    <oddFooter>&amp;R(H-110-01)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3"/>
  <sheetViews>
    <sheetView showGridLines="0" tabSelected="1" zoomScale="130" zoomScaleNormal="130" zoomScaleSheetLayoutView="50" zoomScalePageLayoutView="120" workbookViewId="0">
      <selection activeCell="A19" sqref="A19"/>
    </sheetView>
  </sheetViews>
  <sheetFormatPr defaultColWidth="9.140625" defaultRowHeight="12" x14ac:dyDescent="0.2"/>
  <cols>
    <col min="1" max="5" width="9.140625" style="14"/>
    <col min="6" max="6" width="2.5703125" style="14" customWidth="1"/>
    <col min="7" max="7" width="8" style="14" customWidth="1"/>
    <col min="8" max="8" width="9.140625" style="14" customWidth="1"/>
    <col min="9" max="9" width="8" style="14" customWidth="1"/>
    <col min="10" max="10" width="7.7109375" style="14" customWidth="1"/>
    <col min="11" max="11" width="8.140625" style="14" customWidth="1"/>
    <col min="12" max="12" width="7.7109375" style="14" customWidth="1"/>
    <col min="13" max="15" width="7.5703125" style="14" customWidth="1"/>
    <col min="16" max="17" width="7.7109375" style="14" customWidth="1"/>
    <col min="18" max="16384" width="9.140625" style="14"/>
  </cols>
  <sheetData>
    <row r="1" spans="1:17" ht="17.25" customHeight="1" thickBot="1" x14ac:dyDescent="0.3">
      <c r="A1" s="198" t="s">
        <v>149</v>
      </c>
      <c r="B1" s="198"/>
      <c r="C1" s="198"/>
      <c r="D1" s="198"/>
      <c r="E1" s="198"/>
      <c r="F1" s="198"/>
      <c r="G1" s="198"/>
      <c r="H1" s="198"/>
      <c r="I1" s="198"/>
      <c r="J1" s="198"/>
      <c r="K1" s="198"/>
      <c r="L1" s="198"/>
      <c r="M1" s="198"/>
      <c r="N1" s="198"/>
      <c r="O1" s="198"/>
      <c r="P1" s="198"/>
      <c r="Q1" s="198"/>
    </row>
    <row r="2" spans="1:17" ht="9" customHeight="1" x14ac:dyDescent="0.2">
      <c r="A2" s="199" t="s">
        <v>82</v>
      </c>
      <c r="B2" s="200"/>
      <c r="C2" s="203"/>
      <c r="D2" s="204"/>
      <c r="E2" s="199" t="s">
        <v>122</v>
      </c>
      <c r="F2" s="207"/>
      <c r="G2" s="207"/>
      <c r="H2" s="207"/>
      <c r="I2" s="209"/>
      <c r="J2" s="209"/>
      <c r="K2" s="209"/>
      <c r="L2" s="209"/>
      <c r="M2" s="209"/>
      <c r="N2" s="209"/>
      <c r="O2" s="209"/>
      <c r="P2" s="209"/>
      <c r="Q2" s="204"/>
    </row>
    <row r="3" spans="1:17" ht="7.5" customHeight="1" thickBot="1" x14ac:dyDescent="0.25">
      <c r="A3" s="201"/>
      <c r="B3" s="202"/>
      <c r="C3" s="205"/>
      <c r="D3" s="206"/>
      <c r="E3" s="201"/>
      <c r="F3" s="208"/>
      <c r="G3" s="208"/>
      <c r="H3" s="208"/>
      <c r="I3" s="210"/>
      <c r="J3" s="210"/>
      <c r="K3" s="210"/>
      <c r="L3" s="210"/>
      <c r="M3" s="210"/>
      <c r="N3" s="210"/>
      <c r="O3" s="210"/>
      <c r="P3" s="210"/>
      <c r="Q3" s="206"/>
    </row>
    <row r="4" spans="1:17" ht="3" customHeight="1" thickBot="1" x14ac:dyDescent="0.25">
      <c r="A4" s="196"/>
      <c r="B4" s="197"/>
      <c r="C4" s="197"/>
      <c r="D4" s="197"/>
      <c r="E4" s="197"/>
      <c r="F4" s="197"/>
      <c r="G4" s="197"/>
      <c r="H4" s="197"/>
      <c r="I4" s="197"/>
      <c r="J4" s="197"/>
      <c r="K4" s="197"/>
      <c r="L4" s="197"/>
      <c r="M4" s="197"/>
      <c r="N4" s="197"/>
      <c r="O4" s="197"/>
      <c r="P4" s="197"/>
      <c r="Q4" s="197"/>
    </row>
    <row r="5" spans="1:17" ht="12.75" thickBot="1" x14ac:dyDescent="0.25">
      <c r="A5" s="76"/>
      <c r="B5" s="171" t="s">
        <v>17</v>
      </c>
      <c r="C5" s="172"/>
      <c r="E5" s="78"/>
      <c r="F5" s="173" t="s">
        <v>16</v>
      </c>
      <c r="G5" s="173"/>
      <c r="H5" s="174"/>
    </row>
    <row r="6" spans="1:17" ht="3" customHeight="1" thickBot="1" x14ac:dyDescent="0.25"/>
    <row r="7" spans="1:17" ht="15.75" customHeight="1" thickBot="1" x14ac:dyDescent="0.25">
      <c r="A7" s="175" t="s">
        <v>83</v>
      </c>
      <c r="B7" s="173"/>
      <c r="C7" s="173"/>
      <c r="D7" s="173"/>
      <c r="E7" s="174"/>
      <c r="G7" s="176" t="s">
        <v>15</v>
      </c>
      <c r="H7" s="177"/>
      <c r="I7" s="177"/>
      <c r="J7" s="177"/>
      <c r="K7" s="177"/>
      <c r="L7" s="177"/>
      <c r="M7" s="177"/>
      <c r="N7" s="177"/>
      <c r="O7" s="177"/>
      <c r="P7" s="177"/>
      <c r="Q7" s="178"/>
    </row>
    <row r="8" spans="1:17" ht="15" customHeight="1" thickBot="1" x14ac:dyDescent="0.25">
      <c r="A8" s="179" t="s">
        <v>84</v>
      </c>
      <c r="B8" s="180"/>
      <c r="C8" s="180"/>
      <c r="D8" s="180"/>
      <c r="E8" s="181"/>
      <c r="G8" s="182" t="s">
        <v>150</v>
      </c>
      <c r="H8" s="183"/>
      <c r="I8" s="183"/>
      <c r="J8" s="183"/>
      <c r="K8" s="183"/>
      <c r="L8" s="183"/>
      <c r="M8" s="183"/>
      <c r="N8" s="183"/>
      <c r="O8" s="183"/>
      <c r="P8" s="183"/>
      <c r="Q8" s="184"/>
    </row>
    <row r="9" spans="1:17" ht="15" customHeight="1" thickBot="1" x14ac:dyDescent="0.25">
      <c r="A9" s="77">
        <v>0</v>
      </c>
      <c r="B9" s="148" t="s">
        <v>14</v>
      </c>
      <c r="C9" s="148"/>
      <c r="D9" s="148"/>
      <c r="E9" s="149"/>
      <c r="G9" s="185" t="s">
        <v>10</v>
      </c>
      <c r="H9" s="186"/>
      <c r="I9" s="187"/>
      <c r="J9" s="188" t="s">
        <v>4</v>
      </c>
      <c r="K9" s="189"/>
      <c r="L9" s="190"/>
      <c r="M9" s="191" t="s">
        <v>85</v>
      </c>
      <c r="N9" s="192"/>
      <c r="O9" s="193"/>
      <c r="P9" s="194" t="s">
        <v>86</v>
      </c>
      <c r="Q9" s="195"/>
    </row>
    <row r="10" spans="1:17" ht="15" customHeight="1" x14ac:dyDescent="0.2">
      <c r="A10" s="79">
        <v>0</v>
      </c>
      <c r="B10" s="105" t="s">
        <v>13</v>
      </c>
      <c r="C10" s="105"/>
      <c r="D10" s="105"/>
      <c r="E10" s="106"/>
      <c r="G10" s="163" t="s">
        <v>87</v>
      </c>
      <c r="H10" s="164"/>
      <c r="I10" s="15">
        <v>2.54</v>
      </c>
      <c r="J10" s="165" t="s">
        <v>87</v>
      </c>
      <c r="K10" s="166"/>
      <c r="L10" s="16">
        <v>4.76</v>
      </c>
      <c r="M10" s="167" t="s">
        <v>87</v>
      </c>
      <c r="N10" s="168"/>
      <c r="O10" s="17">
        <v>1.3</v>
      </c>
      <c r="P10" s="169">
        <v>0.32</v>
      </c>
      <c r="Q10" s="170"/>
    </row>
    <row r="11" spans="1:17" ht="15" customHeight="1" x14ac:dyDescent="0.2">
      <c r="A11" s="79">
        <v>0</v>
      </c>
      <c r="B11" s="148" t="s">
        <v>12</v>
      </c>
      <c r="C11" s="148"/>
      <c r="D11" s="148"/>
      <c r="E11" s="149"/>
      <c r="G11" s="150" t="s">
        <v>88</v>
      </c>
      <c r="H11" s="151"/>
      <c r="I11" s="18">
        <v>1.59</v>
      </c>
      <c r="J11" s="150" t="s">
        <v>88</v>
      </c>
      <c r="K11" s="151"/>
      <c r="L11" s="18">
        <v>3.11</v>
      </c>
      <c r="M11" s="150" t="s">
        <v>88</v>
      </c>
      <c r="N11" s="151"/>
      <c r="O11" s="18">
        <v>0.48</v>
      </c>
      <c r="P11" s="152"/>
      <c r="Q11" s="153"/>
    </row>
    <row r="12" spans="1:17" ht="15" customHeight="1" thickBot="1" x14ac:dyDescent="0.25">
      <c r="A12" s="79">
        <f>SUM(A9:A11)</f>
        <v>0</v>
      </c>
      <c r="B12" s="148" t="s">
        <v>89</v>
      </c>
      <c r="C12" s="148"/>
      <c r="D12" s="148"/>
      <c r="E12" s="149"/>
      <c r="G12" s="156" t="s">
        <v>90</v>
      </c>
      <c r="H12" s="157"/>
      <c r="I12" s="19">
        <v>0.32</v>
      </c>
      <c r="J12" s="156" t="s">
        <v>90</v>
      </c>
      <c r="K12" s="157"/>
      <c r="L12" s="19">
        <v>0.33</v>
      </c>
      <c r="M12" s="156" t="s">
        <v>90</v>
      </c>
      <c r="N12" s="157"/>
      <c r="O12" s="19">
        <v>0.08</v>
      </c>
      <c r="P12" s="154"/>
      <c r="Q12" s="155"/>
    </row>
    <row r="13" spans="1:17" x14ac:dyDescent="0.2">
      <c r="A13" s="20"/>
      <c r="E13" s="21"/>
      <c r="G13" s="22" t="s">
        <v>9</v>
      </c>
      <c r="H13" s="23"/>
      <c r="I13" s="24"/>
      <c r="J13" s="25"/>
      <c r="K13" s="25"/>
      <c r="L13" s="25"/>
      <c r="M13" s="25"/>
      <c r="N13" s="25"/>
      <c r="O13" s="25"/>
      <c r="P13" s="25"/>
      <c r="Q13" s="25"/>
    </row>
    <row r="14" spans="1:17" ht="12.75" thickBot="1" x14ac:dyDescent="0.25">
      <c r="A14" s="143" t="s">
        <v>91</v>
      </c>
      <c r="B14" s="144"/>
      <c r="C14" s="144"/>
      <c r="D14" s="144"/>
      <c r="E14" s="145"/>
      <c r="G14" s="26" t="s">
        <v>8</v>
      </c>
      <c r="H14" s="27"/>
      <c r="I14" s="24"/>
      <c r="J14" s="27"/>
      <c r="K14" s="27"/>
      <c r="L14" s="27"/>
      <c r="M14" s="25"/>
      <c r="N14" s="25"/>
      <c r="O14" s="25"/>
      <c r="P14" s="25"/>
      <c r="Q14" s="25"/>
    </row>
    <row r="15" spans="1:17" ht="15" customHeight="1" x14ac:dyDescent="0.2">
      <c r="A15" s="80">
        <f>ROUNDUP(0.325786224*A12,0)</f>
        <v>0</v>
      </c>
      <c r="B15" s="158" t="s">
        <v>113</v>
      </c>
      <c r="C15" s="158"/>
      <c r="D15" s="158"/>
      <c r="E15" s="159"/>
      <c r="G15" s="28" t="s">
        <v>92</v>
      </c>
      <c r="H15" s="29"/>
      <c r="I15" s="30">
        <f>A9</f>
        <v>0</v>
      </c>
      <c r="J15" s="31" t="s">
        <v>93</v>
      </c>
      <c r="K15" s="160" t="s">
        <v>94</v>
      </c>
      <c r="L15" s="160"/>
      <c r="M15" s="32">
        <f>A12</f>
        <v>0</v>
      </c>
      <c r="N15" s="31" t="s">
        <v>0</v>
      </c>
      <c r="O15" s="33">
        <f>IFERROR(I15/M15,0)</f>
        <v>0</v>
      </c>
      <c r="P15" s="25"/>
      <c r="Q15" s="25"/>
    </row>
    <row r="16" spans="1:17" ht="15" customHeight="1" x14ac:dyDescent="0.2">
      <c r="A16" s="20"/>
      <c r="B16" s="158"/>
      <c r="C16" s="158"/>
      <c r="D16" s="158"/>
      <c r="E16" s="159"/>
      <c r="G16" s="34" t="s">
        <v>95</v>
      </c>
      <c r="H16" s="35"/>
      <c r="I16" s="36">
        <f>A10</f>
        <v>0</v>
      </c>
      <c r="J16" s="37" t="s">
        <v>93</v>
      </c>
      <c r="K16" s="161" t="s">
        <v>94</v>
      </c>
      <c r="L16" s="161"/>
      <c r="M16" s="38">
        <f>A12</f>
        <v>0</v>
      </c>
      <c r="N16" s="37" t="s">
        <v>0</v>
      </c>
      <c r="O16" s="39">
        <f>IFERROR(I16/M16,0)</f>
        <v>0</v>
      </c>
      <c r="Q16" s="25"/>
    </row>
    <row r="17" spans="1:17" ht="15" customHeight="1" thickBot="1" x14ac:dyDescent="0.25">
      <c r="A17" s="20"/>
      <c r="E17" s="21"/>
      <c r="G17" s="40" t="s">
        <v>96</v>
      </c>
      <c r="H17" s="41"/>
      <c r="I17" s="42">
        <f>A11</f>
        <v>0</v>
      </c>
      <c r="J17" s="43" t="s">
        <v>93</v>
      </c>
      <c r="K17" s="162" t="s">
        <v>94</v>
      </c>
      <c r="L17" s="162"/>
      <c r="M17" s="44">
        <f>A12</f>
        <v>0</v>
      </c>
      <c r="N17" s="43" t="s">
        <v>0</v>
      </c>
      <c r="O17" s="45">
        <f>IFERROR(I17/M17,0)</f>
        <v>0</v>
      </c>
      <c r="P17" s="25"/>
      <c r="Q17" s="25"/>
    </row>
    <row r="18" spans="1:17" ht="15" customHeight="1" x14ac:dyDescent="0.2">
      <c r="A18" s="46" t="s">
        <v>11</v>
      </c>
      <c r="E18" s="21"/>
      <c r="G18" s="22" t="s">
        <v>7</v>
      </c>
      <c r="H18" s="22"/>
      <c r="I18" s="22"/>
      <c r="J18" s="22"/>
      <c r="K18" s="22"/>
      <c r="L18" s="22"/>
      <c r="M18" s="22"/>
      <c r="N18" s="22"/>
      <c r="O18" s="22"/>
      <c r="P18" s="22"/>
      <c r="Q18" s="22"/>
    </row>
    <row r="19" spans="1:17" ht="15" customHeight="1" x14ac:dyDescent="0.2">
      <c r="A19" s="77"/>
      <c r="B19" s="100" t="s">
        <v>19</v>
      </c>
      <c r="E19" s="21"/>
      <c r="G19" s="146" t="s">
        <v>123</v>
      </c>
      <c r="H19" s="146"/>
      <c r="I19" s="146"/>
      <c r="J19" s="146"/>
      <c r="K19" s="146"/>
      <c r="L19" s="146"/>
      <c r="M19" s="146"/>
      <c r="N19" s="146"/>
      <c r="O19" s="146"/>
      <c r="P19" s="146"/>
      <c r="Q19" s="146"/>
    </row>
    <row r="20" spans="1:17" ht="15" customHeight="1" thickBot="1" x14ac:dyDescent="0.25">
      <c r="A20" s="79">
        <f>(A19*51)/12</f>
        <v>0</v>
      </c>
      <c r="B20" s="100" t="s">
        <v>125</v>
      </c>
      <c r="E20" s="21"/>
      <c r="G20" s="147"/>
      <c r="H20" s="147"/>
      <c r="I20" s="147"/>
      <c r="J20" s="147"/>
      <c r="K20" s="147"/>
      <c r="L20" s="147"/>
      <c r="M20" s="147"/>
      <c r="N20" s="147"/>
      <c r="O20" s="147"/>
      <c r="P20" s="147"/>
      <c r="Q20" s="147"/>
    </row>
    <row r="21" spans="1:17" ht="15" customHeight="1" x14ac:dyDescent="0.2">
      <c r="A21" s="77"/>
      <c r="B21" s="100" t="s">
        <v>97</v>
      </c>
      <c r="E21" s="21"/>
      <c r="G21" s="47" t="s">
        <v>127</v>
      </c>
      <c r="H21" s="137" t="s">
        <v>6</v>
      </c>
      <c r="I21" s="137"/>
      <c r="J21" s="48" t="s">
        <v>5</v>
      </c>
      <c r="K21" s="48"/>
      <c r="L21" s="137" t="s">
        <v>98</v>
      </c>
      <c r="M21" s="137"/>
      <c r="N21" s="49" t="s">
        <v>3</v>
      </c>
      <c r="O21" s="138" t="s">
        <v>2</v>
      </c>
      <c r="P21" s="138"/>
      <c r="Q21" s="139"/>
    </row>
    <row r="22" spans="1:17" ht="15" customHeight="1" x14ac:dyDescent="0.2">
      <c r="A22" s="20"/>
      <c r="E22" s="21"/>
      <c r="G22" s="50" t="s">
        <v>99</v>
      </c>
      <c r="H22" s="51">
        <f>O15</f>
        <v>0</v>
      </c>
      <c r="I22" s="52" t="s">
        <v>100</v>
      </c>
      <c r="J22" s="53">
        <f>A33</f>
        <v>0</v>
      </c>
      <c r="K22" s="52" t="s">
        <v>0</v>
      </c>
      <c r="L22" s="52">
        <f>ROUND(H22*J22,0)</f>
        <v>0</v>
      </c>
      <c r="M22" s="52" t="s">
        <v>100</v>
      </c>
      <c r="N22" s="54">
        <f>I10</f>
        <v>2.54</v>
      </c>
      <c r="O22" s="52" t="s">
        <v>0</v>
      </c>
      <c r="P22" s="132">
        <f>ROUNDDOWN(L22*N22,2)</f>
        <v>0</v>
      </c>
      <c r="Q22" s="133"/>
    </row>
    <row r="23" spans="1:17" ht="15" customHeight="1" x14ac:dyDescent="0.2">
      <c r="A23" s="143" t="s">
        <v>114</v>
      </c>
      <c r="B23" s="144"/>
      <c r="C23" s="144"/>
      <c r="D23" s="144"/>
      <c r="E23" s="145"/>
      <c r="G23" s="55" t="s">
        <v>101</v>
      </c>
      <c r="H23" s="56">
        <f>O16</f>
        <v>0</v>
      </c>
      <c r="I23" s="57" t="s">
        <v>100</v>
      </c>
      <c r="J23" s="58">
        <f>A33</f>
        <v>0</v>
      </c>
      <c r="K23" s="57" t="s">
        <v>0</v>
      </c>
      <c r="L23" s="57">
        <f>ROUND(H23*J23,0)</f>
        <v>0</v>
      </c>
      <c r="M23" s="57" t="s">
        <v>100</v>
      </c>
      <c r="N23" s="59">
        <f>I11</f>
        <v>1.59</v>
      </c>
      <c r="O23" s="57" t="s">
        <v>0</v>
      </c>
      <c r="P23" s="128">
        <f>ROUNDDOWN(L23*N23,2)</f>
        <v>0</v>
      </c>
      <c r="Q23" s="129"/>
    </row>
    <row r="24" spans="1:17" ht="15" customHeight="1" x14ac:dyDescent="0.2">
      <c r="A24" s="77"/>
      <c r="B24" s="100" t="s">
        <v>132</v>
      </c>
      <c r="E24" s="21"/>
      <c r="G24" s="60" t="s">
        <v>102</v>
      </c>
      <c r="H24" s="61">
        <f>O17</f>
        <v>0</v>
      </c>
      <c r="I24" s="57" t="s">
        <v>100</v>
      </c>
      <c r="J24" s="58">
        <f>A33</f>
        <v>0</v>
      </c>
      <c r="K24" s="57" t="s">
        <v>0</v>
      </c>
      <c r="L24" s="57">
        <f t="shared" ref="L24" si="0">ROUND(H24*J24,0)</f>
        <v>0</v>
      </c>
      <c r="M24" s="57" t="s">
        <v>100</v>
      </c>
      <c r="N24" s="59">
        <f>I12</f>
        <v>0.32</v>
      </c>
      <c r="O24" s="57" t="s">
        <v>0</v>
      </c>
      <c r="P24" s="128">
        <f>ROUNDDOWN(L24*N24,2)</f>
        <v>0</v>
      </c>
      <c r="Q24" s="129"/>
    </row>
    <row r="25" spans="1:17" ht="15" customHeight="1" thickBot="1" x14ac:dyDescent="0.25">
      <c r="A25" s="77"/>
      <c r="B25" s="100" t="s">
        <v>133</v>
      </c>
      <c r="E25" s="21"/>
      <c r="G25" s="62" t="s">
        <v>103</v>
      </c>
      <c r="H25" s="63"/>
      <c r="I25" s="63"/>
      <c r="J25" s="63"/>
      <c r="K25" s="63"/>
      <c r="L25" s="64">
        <f>SUM(L22:L24)</f>
        <v>0</v>
      </c>
      <c r="M25" s="65"/>
      <c r="N25" s="65"/>
      <c r="O25" s="65"/>
      <c r="P25" s="130">
        <f>SUM(P22:Q24)</f>
        <v>0</v>
      </c>
      <c r="Q25" s="131"/>
    </row>
    <row r="26" spans="1:17" ht="15" customHeight="1" x14ac:dyDescent="0.2">
      <c r="A26" s="77"/>
      <c r="B26" s="100" t="s">
        <v>134</v>
      </c>
      <c r="E26" s="21"/>
      <c r="G26" s="47" t="s">
        <v>104</v>
      </c>
      <c r="H26" s="137" t="s">
        <v>6</v>
      </c>
      <c r="I26" s="137"/>
      <c r="J26" s="48" t="s">
        <v>5</v>
      </c>
      <c r="K26" s="48"/>
      <c r="L26" s="137" t="s">
        <v>98</v>
      </c>
      <c r="M26" s="137"/>
      <c r="N26" s="49" t="s">
        <v>3</v>
      </c>
      <c r="O26" s="138" t="s">
        <v>2</v>
      </c>
      <c r="P26" s="138"/>
      <c r="Q26" s="139"/>
    </row>
    <row r="27" spans="1:17" ht="15" customHeight="1" x14ac:dyDescent="0.2">
      <c r="A27" s="77"/>
      <c r="B27" s="100" t="s">
        <v>135</v>
      </c>
      <c r="E27" s="21"/>
      <c r="G27" s="50" t="s">
        <v>99</v>
      </c>
      <c r="H27" s="51">
        <f>O15</f>
        <v>0</v>
      </c>
      <c r="I27" s="52" t="s">
        <v>100</v>
      </c>
      <c r="J27" s="53">
        <f>A35+A37</f>
        <v>0</v>
      </c>
      <c r="K27" s="52" t="s">
        <v>0</v>
      </c>
      <c r="L27" s="52">
        <f>ROUND(H27*J27,0)</f>
        <v>0</v>
      </c>
      <c r="M27" s="52" t="s">
        <v>100</v>
      </c>
      <c r="N27" s="54">
        <f>L10</f>
        <v>4.76</v>
      </c>
      <c r="O27" s="52" t="s">
        <v>0</v>
      </c>
      <c r="P27" s="132">
        <f>ROUNDDOWN(L27*N27,2)</f>
        <v>0</v>
      </c>
      <c r="Q27" s="133"/>
    </row>
    <row r="28" spans="1:17" ht="15" customHeight="1" x14ac:dyDescent="0.2">
      <c r="A28" s="77"/>
      <c r="B28" s="100" t="s">
        <v>136</v>
      </c>
      <c r="E28" s="21"/>
      <c r="G28" s="55" t="s">
        <v>101</v>
      </c>
      <c r="H28" s="56">
        <f>O16</f>
        <v>0</v>
      </c>
      <c r="I28" s="57" t="s">
        <v>100</v>
      </c>
      <c r="J28" s="58">
        <f>A35+A37</f>
        <v>0</v>
      </c>
      <c r="K28" s="57" t="s">
        <v>0</v>
      </c>
      <c r="L28" s="57">
        <f t="shared" ref="L28:L29" si="1">ROUND(H28*J28,0)</f>
        <v>0</v>
      </c>
      <c r="M28" s="57" t="s">
        <v>100</v>
      </c>
      <c r="N28" s="59">
        <f>L11</f>
        <v>3.11</v>
      </c>
      <c r="O28" s="57" t="s">
        <v>0</v>
      </c>
      <c r="P28" s="128">
        <f t="shared" ref="P28:P29" si="2">ROUNDDOWN(L28*N28,2)</f>
        <v>0</v>
      </c>
      <c r="Q28" s="129"/>
    </row>
    <row r="29" spans="1:17" ht="15" customHeight="1" x14ac:dyDescent="0.2">
      <c r="A29" s="77"/>
      <c r="B29" s="100" t="s">
        <v>137</v>
      </c>
      <c r="E29" s="21"/>
      <c r="G29" s="60" t="s">
        <v>102</v>
      </c>
      <c r="H29" s="61">
        <f>O17</f>
        <v>0</v>
      </c>
      <c r="I29" s="57" t="s">
        <v>100</v>
      </c>
      <c r="J29" s="58">
        <f>A35+A37</f>
        <v>0</v>
      </c>
      <c r="K29" s="57" t="s">
        <v>0</v>
      </c>
      <c r="L29" s="57">
        <f t="shared" si="1"/>
        <v>0</v>
      </c>
      <c r="M29" s="57" t="s">
        <v>100</v>
      </c>
      <c r="N29" s="59">
        <f>L12</f>
        <v>0.33</v>
      </c>
      <c r="O29" s="57" t="s">
        <v>0</v>
      </c>
      <c r="P29" s="128">
        <f t="shared" si="2"/>
        <v>0</v>
      </c>
      <c r="Q29" s="129"/>
    </row>
    <row r="30" spans="1:17" ht="15" customHeight="1" thickBot="1" x14ac:dyDescent="0.25">
      <c r="A30" s="20"/>
      <c r="E30" s="21"/>
      <c r="G30" s="62" t="s">
        <v>105</v>
      </c>
      <c r="H30" s="63"/>
      <c r="I30" s="63"/>
      <c r="J30" s="63"/>
      <c r="K30" s="63"/>
      <c r="L30" s="64">
        <f>SUM(L27:L29)</f>
        <v>0</v>
      </c>
      <c r="M30" s="65"/>
      <c r="N30" s="65"/>
      <c r="O30" s="65"/>
      <c r="P30" s="130">
        <f>SUM(P27:Q29)</f>
        <v>0</v>
      </c>
      <c r="Q30" s="131"/>
    </row>
    <row r="31" spans="1:17" ht="15" customHeight="1" x14ac:dyDescent="0.2">
      <c r="A31" s="140" t="s">
        <v>124</v>
      </c>
      <c r="B31" s="141"/>
      <c r="C31" s="141"/>
      <c r="D31" s="141"/>
      <c r="E31" s="142"/>
      <c r="G31" s="47" t="s">
        <v>85</v>
      </c>
      <c r="H31" s="137" t="s">
        <v>6</v>
      </c>
      <c r="I31" s="137"/>
      <c r="J31" s="48" t="s">
        <v>5</v>
      </c>
      <c r="K31" s="48"/>
      <c r="L31" s="137" t="s">
        <v>98</v>
      </c>
      <c r="M31" s="137"/>
      <c r="N31" s="49" t="s">
        <v>3</v>
      </c>
      <c r="O31" s="138" t="s">
        <v>2</v>
      </c>
      <c r="P31" s="138"/>
      <c r="Q31" s="139"/>
    </row>
    <row r="32" spans="1:17" ht="15" customHeight="1" x14ac:dyDescent="0.2">
      <c r="A32" s="140"/>
      <c r="B32" s="141"/>
      <c r="C32" s="141"/>
      <c r="D32" s="141"/>
      <c r="E32" s="142"/>
      <c r="G32" s="50" t="s">
        <v>99</v>
      </c>
      <c r="H32" s="51">
        <f>O15</f>
        <v>0</v>
      </c>
      <c r="I32" s="52" t="s">
        <v>100</v>
      </c>
      <c r="J32" s="53">
        <f>A34+A36+A38</f>
        <v>0</v>
      </c>
      <c r="K32" s="52" t="s">
        <v>0</v>
      </c>
      <c r="L32" s="52">
        <f>ROUND(H32*J32,0)</f>
        <v>0</v>
      </c>
      <c r="M32" s="52" t="s">
        <v>100</v>
      </c>
      <c r="N32" s="54">
        <f>O10</f>
        <v>1.3</v>
      </c>
      <c r="O32" s="52" t="s">
        <v>0</v>
      </c>
      <c r="P32" s="132">
        <f>ROUNDDOWN(L32*N32,2)</f>
        <v>0</v>
      </c>
      <c r="Q32" s="133"/>
    </row>
    <row r="33" spans="1:17" ht="15" customHeight="1" x14ac:dyDescent="0.2">
      <c r="A33" s="103">
        <f>IF(A24&lt;&gt;"Y","0",$A$15*$A$20)*0.3767740831996</f>
        <v>0</v>
      </c>
      <c r="B33" s="100" t="s">
        <v>10</v>
      </c>
      <c r="E33" s="21"/>
      <c r="G33" s="55" t="s">
        <v>101</v>
      </c>
      <c r="H33" s="56">
        <f>O16</f>
        <v>0</v>
      </c>
      <c r="I33" s="57" t="s">
        <v>100</v>
      </c>
      <c r="J33" s="58">
        <f>A34+A36+A38</f>
        <v>0</v>
      </c>
      <c r="K33" s="57" t="s">
        <v>0</v>
      </c>
      <c r="L33" s="57">
        <f>ROUND(H33*J33,0)</f>
        <v>0</v>
      </c>
      <c r="M33" s="57" t="s">
        <v>100</v>
      </c>
      <c r="N33" s="59">
        <f>O11</f>
        <v>0.48</v>
      </c>
      <c r="O33" s="57" t="s">
        <v>0</v>
      </c>
      <c r="P33" s="128">
        <f t="shared" ref="P33:P34" si="3">ROUNDDOWN(L33*N33,2)</f>
        <v>0</v>
      </c>
      <c r="Q33" s="129"/>
    </row>
    <row r="34" spans="1:17" ht="15" customHeight="1" x14ac:dyDescent="0.2">
      <c r="A34" s="103">
        <f>IF(A25&lt;&gt;"Y","0",$A$15*$A$20)*0</f>
        <v>0</v>
      </c>
      <c r="B34" s="100" t="s">
        <v>130</v>
      </c>
      <c r="E34" s="21"/>
      <c r="G34" s="60" t="s">
        <v>102</v>
      </c>
      <c r="H34" s="61">
        <f>O17</f>
        <v>0</v>
      </c>
      <c r="I34" s="57" t="s">
        <v>100</v>
      </c>
      <c r="J34" s="58">
        <f>A34+A36+A38</f>
        <v>0</v>
      </c>
      <c r="K34" s="57" t="s">
        <v>0</v>
      </c>
      <c r="L34" s="57">
        <f t="shared" ref="L34" si="4">ROUND(H34*J34,0)</f>
        <v>0</v>
      </c>
      <c r="M34" s="57" t="s">
        <v>100</v>
      </c>
      <c r="N34" s="59">
        <f>O12</f>
        <v>0.08</v>
      </c>
      <c r="O34" s="57" t="s">
        <v>0</v>
      </c>
      <c r="P34" s="128">
        <f t="shared" si="3"/>
        <v>0</v>
      </c>
      <c r="Q34" s="129"/>
    </row>
    <row r="35" spans="1:17" ht="15" customHeight="1" thickBot="1" x14ac:dyDescent="0.25">
      <c r="A35" s="103">
        <f>IF(A26&lt;&gt;"Y","0",$A$15*$A$20)*0.2436193729331</f>
        <v>0</v>
      </c>
      <c r="B35" s="100" t="s">
        <v>131</v>
      </c>
      <c r="E35" s="21"/>
      <c r="G35" s="62" t="s">
        <v>106</v>
      </c>
      <c r="H35" s="63"/>
      <c r="I35" s="63"/>
      <c r="J35" s="63"/>
      <c r="K35" s="63"/>
      <c r="L35" s="64">
        <f>SUM(L32:L34)</f>
        <v>0</v>
      </c>
      <c r="M35" s="65"/>
      <c r="N35" s="65"/>
      <c r="O35" s="65"/>
      <c r="P35" s="130">
        <f>SUM(P32:Q34)</f>
        <v>0</v>
      </c>
      <c r="Q35" s="131"/>
    </row>
    <row r="36" spans="1:17" ht="15" customHeight="1" x14ac:dyDescent="0.2">
      <c r="A36" s="103">
        <f>IF(A27&lt;&gt;"Y","0",$A$15*$A$20)*0.3761486012666</f>
        <v>0</v>
      </c>
      <c r="B36" s="100" t="s">
        <v>129</v>
      </c>
      <c r="E36" s="21"/>
      <c r="G36" s="134" t="s">
        <v>1</v>
      </c>
      <c r="H36" s="135"/>
      <c r="I36" s="135"/>
      <c r="J36" s="135"/>
      <c r="K36" s="135"/>
      <c r="L36" s="135"/>
      <c r="M36" s="135"/>
      <c r="N36" s="136"/>
    </row>
    <row r="37" spans="1:17" ht="15" customHeight="1" x14ac:dyDescent="0.2">
      <c r="A37" s="103">
        <f>IF(A28&lt;&gt;"Y","0",$A$15*$A$20)*0.4239475369569</f>
        <v>0</v>
      </c>
      <c r="B37" s="100" t="s">
        <v>128</v>
      </c>
      <c r="E37" s="21"/>
      <c r="G37" s="66" t="s">
        <v>107</v>
      </c>
      <c r="H37" s="67">
        <f>A35</f>
        <v>0</v>
      </c>
      <c r="I37" s="68" t="s">
        <v>100</v>
      </c>
      <c r="J37" s="118">
        <f>P10</f>
        <v>0.32</v>
      </c>
      <c r="K37" s="118"/>
      <c r="L37" s="69"/>
      <c r="M37" s="119">
        <f>ROUNDDOWN(H37*J37,2)</f>
        <v>0</v>
      </c>
      <c r="N37" s="119"/>
      <c r="O37" s="25"/>
      <c r="P37" s="25"/>
      <c r="Q37" s="25"/>
    </row>
    <row r="38" spans="1:17" ht="15" customHeight="1" thickBot="1" x14ac:dyDescent="0.25">
      <c r="A38" s="104">
        <f>IF(A29&lt;&gt;"Y","0",$A$15*$A$20)*0.2084415270575</f>
        <v>0</v>
      </c>
      <c r="B38" s="107" t="s">
        <v>126</v>
      </c>
      <c r="C38" s="70"/>
      <c r="D38" s="70"/>
      <c r="E38" s="71"/>
      <c r="G38" s="66" t="s">
        <v>108</v>
      </c>
      <c r="H38" s="67">
        <f>A37</f>
        <v>0</v>
      </c>
      <c r="I38" s="68" t="s">
        <v>100</v>
      </c>
      <c r="J38" s="118">
        <f>P10</f>
        <v>0.32</v>
      </c>
      <c r="K38" s="118"/>
      <c r="L38" s="69"/>
      <c r="M38" s="119">
        <f>ROUNDDOWN(H38*J38,2)</f>
        <v>0</v>
      </c>
      <c r="N38" s="119"/>
      <c r="O38" s="25"/>
      <c r="P38" s="25"/>
      <c r="Q38" s="25"/>
    </row>
    <row r="39" spans="1:17" ht="12" customHeight="1" thickBot="1" x14ac:dyDescent="0.25">
      <c r="A39" s="120" t="s">
        <v>109</v>
      </c>
      <c r="B39" s="120"/>
      <c r="C39" s="120"/>
      <c r="D39" s="120"/>
      <c r="E39" s="120"/>
      <c r="G39" s="72"/>
      <c r="H39" s="73"/>
      <c r="I39" s="74"/>
      <c r="J39" s="73"/>
      <c r="K39" s="73"/>
      <c r="L39" s="75"/>
      <c r="M39" s="121">
        <f>SUM(M37:M38)</f>
        <v>0</v>
      </c>
      <c r="N39" s="122"/>
      <c r="O39" s="25"/>
      <c r="P39" s="25"/>
      <c r="Q39" s="25"/>
    </row>
    <row r="40" spans="1:17" ht="5.25" customHeight="1" thickBot="1" x14ac:dyDescent="0.25">
      <c r="A40" s="120"/>
      <c r="B40" s="120"/>
      <c r="C40" s="120"/>
      <c r="D40" s="120"/>
      <c r="E40" s="120"/>
      <c r="M40" s="25"/>
      <c r="N40" s="25"/>
      <c r="O40" s="25"/>
      <c r="P40" s="25"/>
      <c r="Q40" s="25"/>
    </row>
    <row r="41" spans="1:17" ht="15" customHeight="1" thickBot="1" x14ac:dyDescent="0.25">
      <c r="A41" s="120"/>
      <c r="B41" s="120"/>
      <c r="C41" s="120"/>
      <c r="D41" s="120"/>
      <c r="E41" s="120"/>
      <c r="G41" s="123" t="s">
        <v>110</v>
      </c>
      <c r="H41" s="124"/>
      <c r="I41" s="125"/>
      <c r="J41" s="126">
        <f>A21*(P25+P30+P35)</f>
        <v>0</v>
      </c>
      <c r="K41" s="127"/>
      <c r="L41" s="100"/>
      <c r="M41" s="101" t="s">
        <v>111</v>
      </c>
      <c r="N41" s="102"/>
      <c r="O41" s="102"/>
      <c r="P41" s="108">
        <f>J42+J41</f>
        <v>0</v>
      </c>
      <c r="Q41" s="109"/>
    </row>
    <row r="42" spans="1:17" ht="15" customHeight="1" x14ac:dyDescent="0.2">
      <c r="A42" s="120"/>
      <c r="B42" s="120"/>
      <c r="C42" s="120"/>
      <c r="D42" s="120"/>
      <c r="E42" s="120"/>
      <c r="G42" s="110" t="s">
        <v>112</v>
      </c>
      <c r="H42" s="111"/>
      <c r="I42" s="112"/>
      <c r="J42" s="108">
        <f>M39*A21</f>
        <v>0</v>
      </c>
      <c r="K42" s="109"/>
      <c r="L42" s="100"/>
      <c r="M42" s="110" t="s">
        <v>138</v>
      </c>
      <c r="N42" s="111"/>
      <c r="O42" s="112"/>
      <c r="P42" s="108">
        <f>ROUND(P41,0)</f>
        <v>0</v>
      </c>
      <c r="Q42" s="109"/>
    </row>
    <row r="43" spans="1:17" ht="15.75" customHeight="1" thickBot="1" x14ac:dyDescent="0.25">
      <c r="A43" s="120"/>
      <c r="B43" s="120"/>
      <c r="C43" s="120"/>
      <c r="D43" s="120"/>
      <c r="E43" s="120"/>
      <c r="G43" s="113"/>
      <c r="H43" s="114"/>
      <c r="I43" s="115"/>
      <c r="J43" s="116"/>
      <c r="K43" s="117"/>
      <c r="L43" s="100"/>
      <c r="M43" s="113"/>
      <c r="N43" s="114"/>
      <c r="O43" s="115"/>
      <c r="P43" s="116"/>
      <c r="Q43" s="117"/>
    </row>
  </sheetData>
  <sheetProtection algorithmName="SHA-512" hashValue="qAI/WYLrLxYjZcyHE/LsO33r5Iehzkx07wnWEcPUByqv3v5pm+EB/wugTGsFXqvtcvGnvRKnOF4ipX4kLzO9+g==" saltValue="QnHg+BVGUZg/dIQzXWy7gw==" spinCount="100000" sheet="1" selectLockedCells="1"/>
  <mergeCells count="73">
    <mergeCell ref="A4:Q4"/>
    <mergeCell ref="A1:Q1"/>
    <mergeCell ref="A2:B3"/>
    <mergeCell ref="C2:D3"/>
    <mergeCell ref="E2:H3"/>
    <mergeCell ref="I2:Q3"/>
    <mergeCell ref="G10:H10"/>
    <mergeCell ref="J10:K10"/>
    <mergeCell ref="M10:N10"/>
    <mergeCell ref="P10:Q10"/>
    <mergeCell ref="B5:C5"/>
    <mergeCell ref="F5:H5"/>
    <mergeCell ref="A7:E7"/>
    <mergeCell ref="G7:Q7"/>
    <mergeCell ref="A8:E8"/>
    <mergeCell ref="G8:Q8"/>
    <mergeCell ref="B9:E9"/>
    <mergeCell ref="G9:I9"/>
    <mergeCell ref="J9:L9"/>
    <mergeCell ref="M9:O9"/>
    <mergeCell ref="P9:Q9"/>
    <mergeCell ref="G19:Q20"/>
    <mergeCell ref="B11:E11"/>
    <mergeCell ref="G11:H11"/>
    <mergeCell ref="J11:K11"/>
    <mergeCell ref="M11:N11"/>
    <mergeCell ref="P11:Q12"/>
    <mergeCell ref="B12:E12"/>
    <mergeCell ref="G12:H12"/>
    <mergeCell ref="J12:K12"/>
    <mergeCell ref="M12:N12"/>
    <mergeCell ref="A14:E14"/>
    <mergeCell ref="B15:E16"/>
    <mergeCell ref="K15:L15"/>
    <mergeCell ref="K16:L16"/>
    <mergeCell ref="K17:L17"/>
    <mergeCell ref="P27:Q27"/>
    <mergeCell ref="A31:E32"/>
    <mergeCell ref="H21:I21"/>
    <mergeCell ref="L21:M21"/>
    <mergeCell ref="O21:Q21"/>
    <mergeCell ref="P22:Q22"/>
    <mergeCell ref="A23:E23"/>
    <mergeCell ref="P23:Q23"/>
    <mergeCell ref="P24:Q24"/>
    <mergeCell ref="P25:Q25"/>
    <mergeCell ref="H26:I26"/>
    <mergeCell ref="L26:M26"/>
    <mergeCell ref="O26:Q26"/>
    <mergeCell ref="J37:K37"/>
    <mergeCell ref="M37:N37"/>
    <mergeCell ref="P28:Q28"/>
    <mergeCell ref="P29:Q29"/>
    <mergeCell ref="P30:Q30"/>
    <mergeCell ref="P32:Q32"/>
    <mergeCell ref="P33:Q33"/>
    <mergeCell ref="P34:Q34"/>
    <mergeCell ref="P35:Q35"/>
    <mergeCell ref="G36:N36"/>
    <mergeCell ref="H31:I31"/>
    <mergeCell ref="L31:M31"/>
    <mergeCell ref="O31:Q31"/>
    <mergeCell ref="J38:K38"/>
    <mergeCell ref="M38:N38"/>
    <mergeCell ref="A39:E43"/>
    <mergeCell ref="M39:N39"/>
    <mergeCell ref="G41:I41"/>
    <mergeCell ref="J41:K41"/>
    <mergeCell ref="P41:Q41"/>
    <mergeCell ref="G42:I43"/>
    <mergeCell ref="J42:K43"/>
    <mergeCell ref="M42:O43"/>
    <mergeCell ref="P42:Q43"/>
  </mergeCells>
  <dataValidations count="3">
    <dataValidation type="whole" allowBlank="1" showInputMessage="1" showErrorMessage="1" sqref="A19" xr:uid="{00000000-0002-0000-0100-000000000000}">
      <formula1>0</formula1>
      <formula2>7</formula2>
    </dataValidation>
    <dataValidation type="whole" allowBlank="1" showInputMessage="1" showErrorMessage="1" sqref="A9" xr:uid="{5DB1ADFC-9530-46E3-BC06-BB7003D5938D}">
      <formula1>0</formula1>
      <formula2>100000</formula2>
    </dataValidation>
    <dataValidation type="whole" allowBlank="1" showInputMessage="1" showErrorMessage="1" sqref="A21" xr:uid="{6E6C08C4-B2C6-4B53-AAB3-F538F2F1F068}">
      <formula1>0</formula1>
      <formula2>12</formula2>
    </dataValidation>
  </dataValidations>
  <pageMargins left="0.25" right="0.25" top="0.25" bottom="0.25" header="0.3" footer="0.3"/>
  <pageSetup scale="96" orientation="landscape" r:id="rId1"/>
  <headerFooter>
    <oddFooter>&amp;RH-110-00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4"/>
  <sheetViews>
    <sheetView topLeftCell="A3" zoomScale="110" zoomScaleNormal="110" zoomScalePageLayoutView="120" workbookViewId="0">
      <selection activeCell="C12" sqref="C12:D12"/>
    </sheetView>
  </sheetViews>
  <sheetFormatPr defaultColWidth="9.140625" defaultRowHeight="12.75" x14ac:dyDescent="0.25"/>
  <cols>
    <col min="1" max="1" width="14.140625" style="3" customWidth="1"/>
    <col min="2" max="2" width="38.28515625" style="3" customWidth="1"/>
    <col min="3" max="3" width="7.42578125" style="3" customWidth="1"/>
    <col min="4" max="4" width="10" style="3" customWidth="1"/>
    <col min="5" max="5" width="20.5703125" style="3" customWidth="1"/>
    <col min="6" max="6" width="25.140625" style="3" customWidth="1"/>
    <col min="7" max="7" width="2.7109375" style="3" customWidth="1"/>
    <col min="8" max="9" width="1.28515625" style="3" customWidth="1"/>
    <col min="10" max="10" width="16" style="3" customWidth="1"/>
    <col min="11" max="16384" width="9.140625" style="3"/>
  </cols>
  <sheetData>
    <row r="1" spans="1:10" ht="15.75" x14ac:dyDescent="0.25">
      <c r="A1" s="313" t="s">
        <v>20</v>
      </c>
      <c r="B1" s="313"/>
      <c r="C1" s="313"/>
      <c r="D1" s="313"/>
      <c r="E1" s="313"/>
      <c r="F1" s="313"/>
      <c r="G1" s="313"/>
      <c r="H1" s="313"/>
      <c r="I1" s="313"/>
      <c r="J1" s="313"/>
    </row>
    <row r="2" spans="1:10" ht="18.75" customHeight="1" x14ac:dyDescent="0.25">
      <c r="A2" s="314" t="s">
        <v>21</v>
      </c>
      <c r="B2" s="314"/>
      <c r="C2" s="314"/>
      <c r="D2" s="314"/>
      <c r="E2" s="314"/>
      <c r="F2" s="314"/>
      <c r="G2" s="314"/>
      <c r="H2" s="314"/>
      <c r="I2" s="314"/>
      <c r="J2" s="314"/>
    </row>
    <row r="3" spans="1:10" ht="18" customHeight="1" x14ac:dyDescent="0.25">
      <c r="A3" s="311" t="s">
        <v>115</v>
      </c>
      <c r="B3" s="311"/>
      <c r="C3" s="311"/>
      <c r="D3" s="311"/>
      <c r="E3" s="311"/>
      <c r="F3" s="311"/>
      <c r="G3" s="311"/>
      <c r="H3" s="311"/>
      <c r="I3" s="311"/>
      <c r="J3" s="311"/>
    </row>
    <row r="4" spans="1:10" ht="21.95" customHeight="1" thickBot="1" x14ac:dyDescent="0.3">
      <c r="A4" s="315" t="s">
        <v>81</v>
      </c>
      <c r="B4" s="312"/>
      <c r="C4" s="312"/>
      <c r="D4" s="312"/>
      <c r="E4" s="312"/>
      <c r="F4" s="312"/>
      <c r="G4" s="312"/>
      <c r="H4" s="312"/>
      <c r="I4" s="312"/>
      <c r="J4" s="312"/>
    </row>
    <row r="5" spans="1:10" s="5" customFormat="1" ht="24" customHeight="1" thickBot="1" x14ac:dyDescent="0.3">
      <c r="A5" s="4" t="s">
        <v>22</v>
      </c>
      <c r="B5" s="81">
        <f>PEW!C2</f>
        <v>0</v>
      </c>
      <c r="C5" s="316" t="s">
        <v>18</v>
      </c>
      <c r="D5" s="316"/>
      <c r="E5" s="317">
        <f>PEW!I2</f>
        <v>0</v>
      </c>
      <c r="F5" s="318"/>
      <c r="G5" s="318"/>
      <c r="H5" s="318"/>
      <c r="I5" s="318"/>
      <c r="J5" s="319"/>
    </row>
    <row r="6" spans="1:10" ht="4.5" customHeight="1" x14ac:dyDescent="0.25">
      <c r="A6" s="310"/>
      <c r="B6" s="310"/>
      <c r="C6" s="310"/>
      <c r="D6" s="310"/>
      <c r="E6" s="310"/>
      <c r="F6" s="310"/>
      <c r="G6" s="310"/>
      <c r="H6" s="310"/>
      <c r="I6" s="310"/>
      <c r="J6" s="310"/>
    </row>
    <row r="7" spans="1:10" ht="11.25" customHeight="1" x14ac:dyDescent="0.25">
      <c r="A7" s="311"/>
      <c r="B7" s="311"/>
      <c r="C7" s="311"/>
      <c r="D7" s="311"/>
      <c r="E7" s="311"/>
      <c r="F7" s="311"/>
      <c r="G7" s="311"/>
      <c r="H7" s="311"/>
      <c r="I7" s="311"/>
      <c r="J7" s="311"/>
    </row>
    <row r="8" spans="1:10" s="6" customFormat="1" ht="14.1" customHeight="1" x14ac:dyDescent="0.25">
      <c r="A8" s="312" t="s">
        <v>53</v>
      </c>
      <c r="B8" s="312"/>
      <c r="C8" s="312"/>
      <c r="D8" s="312"/>
      <c r="E8" s="312"/>
      <c r="F8" s="312"/>
      <c r="G8" s="312"/>
      <c r="H8" s="312"/>
      <c r="I8" s="312"/>
      <c r="J8" s="312"/>
    </row>
    <row r="9" spans="1:10" s="6" customFormat="1" ht="10.5" customHeight="1" thickBot="1" x14ac:dyDescent="0.3">
      <c r="A9" s="312"/>
      <c r="B9" s="312"/>
      <c r="C9" s="312"/>
      <c r="D9" s="312"/>
      <c r="E9" s="312"/>
      <c r="F9" s="312"/>
      <c r="G9" s="312"/>
      <c r="H9" s="312"/>
      <c r="I9" s="312"/>
      <c r="J9" s="312"/>
    </row>
    <row r="10" spans="1:10" ht="30" customHeight="1" thickBot="1" x14ac:dyDescent="0.3">
      <c r="A10" s="292" t="s">
        <v>54</v>
      </c>
      <c r="B10" s="291"/>
      <c r="C10" s="290" t="s">
        <v>55</v>
      </c>
      <c r="D10" s="291"/>
      <c r="E10" s="98" t="s">
        <v>56</v>
      </c>
      <c r="F10" s="292" t="s">
        <v>57</v>
      </c>
      <c r="G10" s="293"/>
    </row>
    <row r="11" spans="1:10" ht="20.25" customHeight="1" x14ac:dyDescent="0.25">
      <c r="A11" s="303" t="s">
        <v>58</v>
      </c>
      <c r="B11" s="280"/>
      <c r="C11" s="304">
        <v>0</v>
      </c>
      <c r="D11" s="305"/>
      <c r="E11" s="97">
        <v>0</v>
      </c>
      <c r="F11" s="306">
        <f t="shared" ref="F11:F17" si="0">SUM(C11:E11)</f>
        <v>0</v>
      </c>
      <c r="G11" s="307"/>
    </row>
    <row r="12" spans="1:10" ht="20.25" customHeight="1" x14ac:dyDescent="0.25">
      <c r="A12" s="302" t="s">
        <v>23</v>
      </c>
      <c r="B12" s="274"/>
      <c r="C12" s="308">
        <v>0</v>
      </c>
      <c r="D12" s="309"/>
      <c r="E12" s="13">
        <v>0</v>
      </c>
      <c r="F12" s="300">
        <f t="shared" si="0"/>
        <v>0</v>
      </c>
      <c r="G12" s="301"/>
    </row>
    <row r="13" spans="1:10" ht="20.25" customHeight="1" x14ac:dyDescent="0.25">
      <c r="A13" s="302" t="s">
        <v>24</v>
      </c>
      <c r="B13" s="274"/>
      <c r="C13" s="298">
        <v>0</v>
      </c>
      <c r="D13" s="299"/>
      <c r="E13" s="13">
        <v>0</v>
      </c>
      <c r="F13" s="300">
        <f t="shared" si="0"/>
        <v>0</v>
      </c>
      <c r="G13" s="301"/>
    </row>
    <row r="14" spans="1:10" ht="20.25" customHeight="1" x14ac:dyDescent="0.25">
      <c r="A14" s="273" t="s">
        <v>59</v>
      </c>
      <c r="B14" s="274"/>
      <c r="C14" s="298">
        <v>0</v>
      </c>
      <c r="D14" s="299"/>
      <c r="E14" s="13">
        <v>0</v>
      </c>
      <c r="F14" s="300">
        <f t="shared" si="0"/>
        <v>0</v>
      </c>
      <c r="G14" s="301"/>
    </row>
    <row r="15" spans="1:10" ht="20.25" customHeight="1" x14ac:dyDescent="0.25">
      <c r="A15" s="273" t="s">
        <v>60</v>
      </c>
      <c r="B15" s="274"/>
      <c r="C15" s="298">
        <v>0</v>
      </c>
      <c r="D15" s="299"/>
      <c r="E15" s="13">
        <v>0</v>
      </c>
      <c r="F15" s="300">
        <f t="shared" si="0"/>
        <v>0</v>
      </c>
      <c r="G15" s="301"/>
    </row>
    <row r="16" spans="1:10" ht="20.25" customHeight="1" x14ac:dyDescent="0.25">
      <c r="A16" s="273" t="s">
        <v>61</v>
      </c>
      <c r="B16" s="274"/>
      <c r="C16" s="298">
        <v>0</v>
      </c>
      <c r="D16" s="299"/>
      <c r="E16" s="13">
        <v>0</v>
      </c>
      <c r="F16" s="300">
        <f t="shared" si="0"/>
        <v>0</v>
      </c>
      <c r="G16" s="301"/>
    </row>
    <row r="17" spans="1:10" ht="42.95" customHeight="1" thickBot="1" x14ac:dyDescent="0.3">
      <c r="A17" s="259" t="s">
        <v>62</v>
      </c>
      <c r="B17" s="260"/>
      <c r="C17" s="294">
        <v>0</v>
      </c>
      <c r="D17" s="295"/>
      <c r="E17" s="82">
        <v>0</v>
      </c>
      <c r="F17" s="296">
        <f t="shared" si="0"/>
        <v>0</v>
      </c>
      <c r="G17" s="297"/>
    </row>
    <row r="18" spans="1:10" ht="30.75" customHeight="1" thickBot="1" x14ac:dyDescent="0.3">
      <c r="A18" s="292" t="s">
        <v>63</v>
      </c>
      <c r="B18" s="291"/>
      <c r="C18" s="267">
        <f>SUM(C11:D17)</f>
        <v>0</v>
      </c>
      <c r="D18" s="268"/>
      <c r="E18" s="83">
        <f>SUM(E11:E17)</f>
        <v>0</v>
      </c>
      <c r="F18" s="269">
        <f>SUM(F11:G17)</f>
        <v>0</v>
      </c>
      <c r="G18" s="270"/>
    </row>
    <row r="19" spans="1:10" ht="6.95" customHeight="1" thickBot="1" x14ac:dyDescent="0.3">
      <c r="A19" s="249"/>
      <c r="B19" s="250"/>
      <c r="C19" s="287"/>
      <c r="D19" s="250"/>
      <c r="E19" s="87"/>
      <c r="F19" s="287"/>
      <c r="G19" s="288"/>
    </row>
    <row r="20" spans="1:10" ht="30" customHeight="1" thickBot="1" x14ac:dyDescent="0.3">
      <c r="A20" s="289" t="s">
        <v>64</v>
      </c>
      <c r="B20" s="266"/>
      <c r="C20" s="290" t="s">
        <v>55</v>
      </c>
      <c r="D20" s="291"/>
      <c r="E20" s="98" t="s">
        <v>56</v>
      </c>
      <c r="F20" s="292" t="s">
        <v>57</v>
      </c>
      <c r="G20" s="293"/>
    </row>
    <row r="21" spans="1:10" ht="20.25" customHeight="1" x14ac:dyDescent="0.25">
      <c r="A21" s="279" t="s">
        <v>116</v>
      </c>
      <c r="B21" s="280"/>
      <c r="C21" s="281">
        <v>0</v>
      </c>
      <c r="D21" s="282"/>
      <c r="E21" s="99">
        <v>0</v>
      </c>
      <c r="F21" s="283">
        <f t="shared" ref="F21:F27" si="1">SUM(C21:E21)</f>
        <v>0</v>
      </c>
      <c r="G21" s="284"/>
      <c r="J21" s="285" t="s">
        <v>25</v>
      </c>
    </row>
    <row r="22" spans="1:10" ht="20.25" customHeight="1" thickBot="1" x14ac:dyDescent="0.3">
      <c r="A22" s="273" t="s">
        <v>65</v>
      </c>
      <c r="B22" s="274"/>
      <c r="C22" s="275">
        <v>0</v>
      </c>
      <c r="D22" s="276"/>
      <c r="E22" s="12">
        <v>0</v>
      </c>
      <c r="F22" s="277">
        <f t="shared" si="1"/>
        <v>0</v>
      </c>
      <c r="G22" s="278"/>
      <c r="J22" s="286"/>
    </row>
    <row r="23" spans="1:10" ht="20.25" customHeight="1" thickBot="1" x14ac:dyDescent="0.3">
      <c r="A23" s="273" t="s">
        <v>66</v>
      </c>
      <c r="B23" s="274"/>
      <c r="C23" s="275">
        <v>0</v>
      </c>
      <c r="D23" s="276"/>
      <c r="E23" s="12">
        <v>0</v>
      </c>
      <c r="F23" s="277">
        <f t="shared" si="1"/>
        <v>0</v>
      </c>
      <c r="G23" s="278"/>
      <c r="J23" s="88">
        <f>PEW!P42</f>
        <v>0</v>
      </c>
    </row>
    <row r="24" spans="1:10" ht="20.25" customHeight="1" x14ac:dyDescent="0.25">
      <c r="A24" s="273" t="s">
        <v>67</v>
      </c>
      <c r="B24" s="274"/>
      <c r="C24" s="275">
        <v>0</v>
      </c>
      <c r="D24" s="276"/>
      <c r="E24" s="12">
        <v>0</v>
      </c>
      <c r="F24" s="277">
        <f t="shared" si="1"/>
        <v>0</v>
      </c>
      <c r="G24" s="278"/>
      <c r="J24" s="271" t="s">
        <v>27</v>
      </c>
    </row>
    <row r="25" spans="1:10" ht="20.25" customHeight="1" thickBot="1" x14ac:dyDescent="0.3">
      <c r="A25" s="273" t="s">
        <v>68</v>
      </c>
      <c r="B25" s="274"/>
      <c r="C25" s="275">
        <v>0</v>
      </c>
      <c r="D25" s="276"/>
      <c r="E25" s="12">
        <v>0</v>
      </c>
      <c r="F25" s="277">
        <f t="shared" si="1"/>
        <v>0</v>
      </c>
      <c r="G25" s="278"/>
      <c r="J25" s="272"/>
    </row>
    <row r="26" spans="1:10" ht="20.25" customHeight="1" thickBot="1" x14ac:dyDescent="0.3">
      <c r="A26" s="273" t="s">
        <v>69</v>
      </c>
      <c r="B26" s="274"/>
      <c r="C26" s="275">
        <v>0</v>
      </c>
      <c r="D26" s="276"/>
      <c r="E26" s="12">
        <v>0</v>
      </c>
      <c r="F26" s="277">
        <f t="shared" si="1"/>
        <v>0</v>
      </c>
      <c r="G26" s="278"/>
      <c r="J26" s="7">
        <f>J23-C30</f>
        <v>0</v>
      </c>
    </row>
    <row r="27" spans="1:10" ht="44.1" customHeight="1" thickBot="1" x14ac:dyDescent="0.3">
      <c r="A27" s="259" t="s">
        <v>62</v>
      </c>
      <c r="B27" s="260"/>
      <c r="C27" s="261">
        <v>0</v>
      </c>
      <c r="D27" s="262"/>
      <c r="E27" s="84">
        <v>0</v>
      </c>
      <c r="F27" s="263">
        <f t="shared" si="1"/>
        <v>0</v>
      </c>
      <c r="G27" s="264"/>
    </row>
    <row r="28" spans="1:10" ht="30.75" customHeight="1" thickBot="1" x14ac:dyDescent="0.3">
      <c r="A28" s="265" t="s">
        <v>70</v>
      </c>
      <c r="B28" s="266"/>
      <c r="C28" s="267">
        <f>SUM(C21:D27)</f>
        <v>0</v>
      </c>
      <c r="D28" s="268"/>
      <c r="E28" s="83">
        <f>SUM(E21:E27)</f>
        <v>0</v>
      </c>
      <c r="F28" s="269">
        <f>SUM(F21:G27)</f>
        <v>0</v>
      </c>
      <c r="G28" s="270"/>
    </row>
    <row r="29" spans="1:10" ht="18" customHeight="1" thickBot="1" x14ac:dyDescent="0.3">
      <c r="A29" s="249"/>
      <c r="B29" s="250"/>
      <c r="C29" s="251" t="s">
        <v>117</v>
      </c>
      <c r="D29" s="252"/>
      <c r="E29" s="85" t="s">
        <v>26</v>
      </c>
      <c r="F29" s="251" t="s">
        <v>118</v>
      </c>
      <c r="G29" s="253"/>
    </row>
    <row r="30" spans="1:10" ht="18" customHeight="1" thickBot="1" x14ac:dyDescent="0.3">
      <c r="A30" s="254" t="s">
        <v>71</v>
      </c>
      <c r="B30" s="255"/>
      <c r="C30" s="256">
        <f>SUM(C28,C18)</f>
        <v>0</v>
      </c>
      <c r="D30" s="257"/>
      <c r="E30" s="86">
        <f>SUM(E18,E28)</f>
        <v>0</v>
      </c>
      <c r="F30" s="256">
        <f>SUM(F18,F28)</f>
        <v>0</v>
      </c>
      <c r="G30" s="258"/>
    </row>
    <row r="31" spans="1:10" s="9" customFormat="1" ht="14.1" customHeight="1" x14ac:dyDescent="0.25">
      <c r="A31" s="8" t="s">
        <v>72</v>
      </c>
    </row>
    <row r="32" spans="1:10" s="9" customFormat="1" ht="14.1" customHeight="1" x14ac:dyDescent="0.25">
      <c r="A32" s="232" t="s">
        <v>119</v>
      </c>
      <c r="B32" s="232"/>
      <c r="C32" s="232"/>
      <c r="D32" s="232"/>
      <c r="E32" s="232"/>
      <c r="F32" s="232"/>
      <c r="G32" s="232"/>
      <c r="H32" s="232"/>
      <c r="I32" s="232"/>
      <c r="J32" s="232"/>
    </row>
    <row r="33" spans="1:10" s="9" customFormat="1" ht="14.1" customHeight="1" x14ac:dyDescent="0.25">
      <c r="A33" s="232" t="s">
        <v>120</v>
      </c>
      <c r="B33" s="233"/>
      <c r="C33" s="233"/>
      <c r="D33" s="233"/>
      <c r="E33" s="233"/>
      <c r="F33" s="233"/>
      <c r="G33" s="233"/>
      <c r="H33" s="233"/>
      <c r="I33" s="233"/>
      <c r="J33" s="233"/>
    </row>
    <row r="34" spans="1:10" s="9" customFormat="1" ht="14.1" customHeight="1" x14ac:dyDescent="0.25">
      <c r="A34" s="9" t="s">
        <v>73</v>
      </c>
    </row>
    <row r="35" spans="1:10" ht="6" customHeight="1" x14ac:dyDescent="0.25"/>
    <row r="36" spans="1:10" ht="14.1" customHeight="1" x14ac:dyDescent="0.25">
      <c r="A36" s="3" t="s">
        <v>74</v>
      </c>
    </row>
    <row r="37" spans="1:10" ht="14.1" customHeight="1" thickBot="1" x14ac:dyDescent="0.3">
      <c r="A37" s="3" t="s">
        <v>75</v>
      </c>
    </row>
    <row r="38" spans="1:10" ht="26.25" customHeight="1" thickBot="1" x14ac:dyDescent="0.3">
      <c r="A38" s="234"/>
      <c r="B38" s="235"/>
      <c r="C38" s="235"/>
      <c r="D38" s="235"/>
      <c r="E38" s="235"/>
      <c r="F38" s="235"/>
      <c r="G38" s="235"/>
      <c r="H38" s="235"/>
      <c r="I38" s="235"/>
      <c r="J38" s="236"/>
    </row>
    <row r="39" spans="1:10" ht="6" customHeight="1" x14ac:dyDescent="0.25"/>
    <row r="40" spans="1:10" ht="27" customHeight="1" thickBot="1" x14ac:dyDescent="0.3">
      <c r="A40" s="237" t="s">
        <v>28</v>
      </c>
      <c r="B40" s="214"/>
      <c r="C40" s="214"/>
      <c r="D40" s="214"/>
      <c r="E40" s="214"/>
      <c r="F40" s="214"/>
      <c r="G40" s="214"/>
      <c r="H40" s="214"/>
      <c r="I40" s="214"/>
      <c r="J40" s="214"/>
    </row>
    <row r="41" spans="1:10" ht="27" customHeight="1" thickBot="1" x14ac:dyDescent="0.3">
      <c r="A41" s="238"/>
      <c r="B41" s="239"/>
      <c r="C41" s="239"/>
      <c r="D41" s="239"/>
      <c r="E41" s="239"/>
      <c r="F41" s="239"/>
      <c r="G41" s="239"/>
      <c r="H41" s="239"/>
      <c r="I41" s="239"/>
      <c r="J41" s="240"/>
    </row>
    <row r="42" spans="1:10" s="11" customFormat="1" ht="14.1" customHeight="1" x14ac:dyDescent="0.25">
      <c r="A42" s="10" t="s">
        <v>76</v>
      </c>
    </row>
    <row r="43" spans="1:10" ht="6" customHeight="1" thickBot="1" x14ac:dyDescent="0.3"/>
    <row r="44" spans="1:10" ht="14.1" customHeight="1" thickBot="1" x14ac:dyDescent="0.3">
      <c r="A44" s="89" t="s">
        <v>77</v>
      </c>
      <c r="B44" s="90"/>
      <c r="C44" s="91"/>
      <c r="D44" s="91"/>
      <c r="E44" s="91"/>
      <c r="F44" s="91"/>
      <c r="G44" s="91"/>
      <c r="H44" s="91"/>
      <c r="I44" s="91"/>
      <c r="J44" s="92"/>
    </row>
    <row r="45" spans="1:10" ht="25.5" customHeight="1" thickBot="1" x14ac:dyDescent="0.3">
      <c r="A45" s="230"/>
      <c r="B45" s="231"/>
      <c r="C45" s="231"/>
      <c r="D45" s="231"/>
      <c r="F45" s="241"/>
      <c r="G45" s="242"/>
      <c r="H45" s="242"/>
      <c r="I45" s="242"/>
      <c r="J45" s="243"/>
    </row>
    <row r="46" spans="1:10" ht="12.75" customHeight="1" thickBot="1" x14ac:dyDescent="0.3">
      <c r="A46" s="244" t="s">
        <v>78</v>
      </c>
      <c r="B46" s="245"/>
      <c r="C46" s="1"/>
      <c r="D46" s="1"/>
      <c r="F46" s="1" t="s">
        <v>31</v>
      </c>
      <c r="G46" s="1"/>
      <c r="H46" s="1"/>
      <c r="I46" s="1"/>
      <c r="J46" s="93"/>
    </row>
    <row r="47" spans="1:10" ht="25.5" customHeight="1" thickBot="1" x14ac:dyDescent="0.3">
      <c r="A47" s="246"/>
      <c r="B47" s="247"/>
      <c r="C47" s="247"/>
      <c r="D47" s="248"/>
      <c r="F47" s="246"/>
      <c r="G47" s="247"/>
      <c r="H47" s="247"/>
      <c r="I47" s="247"/>
      <c r="J47" s="248"/>
    </row>
    <row r="48" spans="1:10" ht="12.75" customHeight="1" thickBot="1" x14ac:dyDescent="0.3">
      <c r="A48" s="220" t="s">
        <v>79</v>
      </c>
      <c r="B48" s="221"/>
      <c r="C48" s="94"/>
      <c r="D48" s="94"/>
      <c r="E48" s="95"/>
      <c r="F48" s="94" t="s">
        <v>80</v>
      </c>
      <c r="G48" s="94"/>
      <c r="H48" s="94"/>
      <c r="I48" s="94"/>
      <c r="J48" s="96"/>
    </row>
    <row r="49" spans="1:10" ht="14.1" customHeight="1" thickBot="1" x14ac:dyDescent="0.3"/>
    <row r="50" spans="1:10" ht="15" customHeight="1" x14ac:dyDescent="0.25">
      <c r="A50" s="222" t="s">
        <v>29</v>
      </c>
      <c r="B50" s="223"/>
      <c r="C50" s="223"/>
      <c r="D50" s="223"/>
      <c r="E50" s="223"/>
      <c r="F50" s="223"/>
      <c r="G50" s="223"/>
      <c r="H50" s="223"/>
      <c r="I50" s="223"/>
      <c r="J50" s="224"/>
    </row>
    <row r="51" spans="1:10" ht="25.5" customHeight="1" x14ac:dyDescent="0.25">
      <c r="A51" s="225"/>
      <c r="B51" s="226"/>
      <c r="C51" s="226"/>
      <c r="D51" s="226"/>
      <c r="F51" s="227"/>
      <c r="G51" s="227"/>
      <c r="H51" s="227"/>
      <c r="I51" s="227"/>
      <c r="J51" s="228"/>
    </row>
    <row r="52" spans="1:10" ht="15.75" customHeight="1" x14ac:dyDescent="0.25">
      <c r="A52" s="229" t="s">
        <v>30</v>
      </c>
      <c r="B52" s="214"/>
      <c r="C52" s="1"/>
      <c r="D52" s="1"/>
      <c r="F52" s="1" t="s">
        <v>31</v>
      </c>
      <c r="G52" s="1"/>
      <c r="H52" s="1"/>
      <c r="I52" s="1"/>
      <c r="J52" s="93"/>
    </row>
    <row r="53" spans="1:10" ht="25.5" customHeight="1" x14ac:dyDescent="0.25">
      <c r="A53" s="230"/>
      <c r="B53" s="231"/>
      <c r="C53" s="231"/>
      <c r="D53" s="231"/>
      <c r="F53" s="227"/>
      <c r="G53" s="227"/>
      <c r="H53" s="227"/>
      <c r="I53" s="227"/>
      <c r="J53" s="228"/>
    </row>
    <row r="54" spans="1:10" ht="12.75" customHeight="1" thickBot="1" x14ac:dyDescent="0.3">
      <c r="A54" s="220" t="s">
        <v>32</v>
      </c>
      <c r="B54" s="221"/>
      <c r="C54" s="94"/>
      <c r="D54" s="94"/>
      <c r="E54" s="95"/>
      <c r="F54" s="94" t="s">
        <v>31</v>
      </c>
      <c r="G54" s="94"/>
      <c r="H54" s="94"/>
      <c r="I54" s="94"/>
      <c r="J54" s="96"/>
    </row>
  </sheetData>
  <sheetProtection algorithmName="SHA-512" hashValue="5erevx5/Sbo9UrNtFJXk5KtcNIcGgIQJQe7bdMAvXF+VYEaGDl/ZBjNs9NIaAOb7AJk320u2uv/QYBcHwp5zYg==" saltValue="uzrN+mZci8IBjXAw6I/MoQ==" spinCount="100000" sheet="1" selectLockedCells="1"/>
  <mergeCells count="92">
    <mergeCell ref="A1:J1"/>
    <mergeCell ref="A2:J2"/>
    <mergeCell ref="A3:J3"/>
    <mergeCell ref="A4:J4"/>
    <mergeCell ref="C5:D5"/>
    <mergeCell ref="E5:J5"/>
    <mergeCell ref="A6:J6"/>
    <mergeCell ref="A7:J7"/>
    <mergeCell ref="A8:J9"/>
    <mergeCell ref="A10:B10"/>
    <mergeCell ref="C10:D10"/>
    <mergeCell ref="F10:G10"/>
    <mergeCell ref="A11:B11"/>
    <mergeCell ref="C11:D11"/>
    <mergeCell ref="F11:G11"/>
    <mergeCell ref="A12:B12"/>
    <mergeCell ref="C12:D12"/>
    <mergeCell ref="F12:G12"/>
    <mergeCell ref="A13:B13"/>
    <mergeCell ref="C13:D13"/>
    <mergeCell ref="F13:G13"/>
    <mergeCell ref="A14:B14"/>
    <mergeCell ref="C14:D14"/>
    <mergeCell ref="F14:G14"/>
    <mergeCell ref="A15:B15"/>
    <mergeCell ref="C15:D15"/>
    <mergeCell ref="F15:G15"/>
    <mergeCell ref="A16:B16"/>
    <mergeCell ref="C16:D16"/>
    <mergeCell ref="F16:G16"/>
    <mergeCell ref="A17:B17"/>
    <mergeCell ref="C17:D17"/>
    <mergeCell ref="F17:G17"/>
    <mergeCell ref="A18:B18"/>
    <mergeCell ref="C18:D18"/>
    <mergeCell ref="F18:G18"/>
    <mergeCell ref="A19:B19"/>
    <mergeCell ref="C19:D19"/>
    <mergeCell ref="F19:G19"/>
    <mergeCell ref="A20:B20"/>
    <mergeCell ref="C20:D20"/>
    <mergeCell ref="F20:G20"/>
    <mergeCell ref="A21:B21"/>
    <mergeCell ref="C21:D21"/>
    <mergeCell ref="F21:G21"/>
    <mergeCell ref="J21:J22"/>
    <mergeCell ref="A22:B22"/>
    <mergeCell ref="C22:D22"/>
    <mergeCell ref="F22:G22"/>
    <mergeCell ref="A23:B23"/>
    <mergeCell ref="C23:D23"/>
    <mergeCell ref="F23:G23"/>
    <mergeCell ref="A24:B24"/>
    <mergeCell ref="C24:D24"/>
    <mergeCell ref="F24:G24"/>
    <mergeCell ref="J24:J25"/>
    <mergeCell ref="A25:B25"/>
    <mergeCell ref="C25:D25"/>
    <mergeCell ref="F25:G25"/>
    <mergeCell ref="A26:B26"/>
    <mergeCell ref="C26:D26"/>
    <mergeCell ref="F26:G26"/>
    <mergeCell ref="A27:B27"/>
    <mergeCell ref="C27:D27"/>
    <mergeCell ref="F27:G27"/>
    <mergeCell ref="A28:B28"/>
    <mergeCell ref="C28:D28"/>
    <mergeCell ref="F28:G28"/>
    <mergeCell ref="A29:B29"/>
    <mergeCell ref="C29:D29"/>
    <mergeCell ref="F29:G29"/>
    <mergeCell ref="A30:B30"/>
    <mergeCell ref="C30:D30"/>
    <mergeCell ref="F30:G30"/>
    <mergeCell ref="A48:B48"/>
    <mergeCell ref="A32:J32"/>
    <mergeCell ref="A33:J33"/>
    <mergeCell ref="A38:J38"/>
    <mergeCell ref="A40:J40"/>
    <mergeCell ref="A41:J41"/>
    <mergeCell ref="A45:D45"/>
    <mergeCell ref="F45:J45"/>
    <mergeCell ref="A46:B46"/>
    <mergeCell ref="A47:D47"/>
    <mergeCell ref="F47:J47"/>
    <mergeCell ref="A54:B54"/>
    <mergeCell ref="A50:J50"/>
    <mergeCell ref="A51:D51"/>
    <mergeCell ref="F51:J51"/>
    <mergeCell ref="A52:B52"/>
    <mergeCell ref="A53:D53"/>
    <mergeCell ref="F53:J53"/>
  </mergeCells>
  <conditionalFormatting sqref="C30:D30">
    <cfRule type="cellIs" dxfId="3" priority="1" operator="lessThan">
      <formula>$J$23</formula>
    </cfRule>
    <cfRule type="cellIs" dxfId="2" priority="2" operator="greaterThan">
      <formula>$J$23</formula>
    </cfRule>
  </conditionalFormatting>
  <dataValidations count="2">
    <dataValidation type="whole" allowBlank="1" showInputMessage="1" showErrorMessage="1" errorTitle="Invalid Entry - Whole #s Only" error="Enter a numerical amount in whole dollars only. Do not include cents." sqref="C21:E27" xr:uid="{00000000-0002-0000-0200-000000000000}">
      <formula1>0</formula1>
      <formula2>6000000000000</formula2>
    </dataValidation>
    <dataValidation type="whole" allowBlank="1" showInputMessage="1" showErrorMessage="1" errorTitle="Invalid Entry - Whole #s Only" error="Please enter a numerical amount in whole dollars only. Do not include cents." sqref="C11:E17" xr:uid="{00000000-0002-0000-0200-000001000000}">
      <formula1>0</formula1>
      <formula2>6000000000000</formula2>
    </dataValidation>
  </dataValidations>
  <pageMargins left="0.48993055555555598" right="0.7" top="0.75" bottom="0.75" header="0.3" footer="0.3"/>
  <pageSetup scale="64" orientation="portrait" r:id="rId1"/>
  <headerFooter>
    <oddFooter>&amp;RH-110-00</oddFooter>
  </headerFooter>
  <extLst>
    <ext xmlns:x14="http://schemas.microsoft.com/office/spreadsheetml/2009/9/main" uri="{78C0D931-6437-407d-A8EE-F0AAD7539E65}">
      <x14:conditionalFormattings>
        <x14:conditionalFormatting xmlns:xm="http://schemas.microsoft.com/office/excel/2006/main">
          <x14:cfRule type="cellIs" priority="4" operator="notEqual" id="{2CEB3734-6FBF-4C01-80E9-856954F120E7}">
            <xm:f>'C:\Users\GhaffariBX\Documents\Reimbursement Rates\[Prospective S Sponsors - PEW Management Plan Budget.xlsx]PEW'!#REF!</xm:f>
            <x14:dxf>
              <fill>
                <patternFill>
                  <bgColor rgb="FFFF0000"/>
                </patternFill>
              </fill>
            </x14:dxf>
          </x14:cfRule>
          <xm:sqref>C30:D30</xm:sqref>
        </x14:conditionalFormatting>
        <x14:conditionalFormatting xmlns:xm="http://schemas.microsoft.com/office/excel/2006/main">
          <x14:cfRule type="cellIs" priority="3" operator="lessThan" id="{7DCF0E28-F8AE-43EA-92BA-6CE890641D38}">
            <xm:f>'C:\Users\GhaffariBX\Documents\Reimbursement Rates\[Prospective S Sponsors - PEW Management Plan Budget.xlsx]PEW'!#REF!</xm:f>
            <x14:dxf>
              <fill>
                <patternFill>
                  <bgColor rgb="FFFF0000"/>
                </patternFill>
              </fill>
            </x14:dxf>
          </x14:cfRule>
          <xm:sqref>F30:G30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PEW</vt:lpstr>
      <vt:lpstr>Budget</vt:lpstr>
      <vt:lpstr>PEW!LS_R</vt:lpstr>
      <vt:lpstr>Instructions!Print_Area</vt:lpstr>
      <vt:lpstr>PEW!Print_Area</vt:lpstr>
    </vt:vector>
  </TitlesOfParts>
  <Company>Florida Department of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Foster, Arriet V</dc:creator>
  <cp:lastModifiedBy>Toole, Sarah</cp:lastModifiedBy>
  <cp:lastPrinted>2020-01-13T16:17:18Z</cp:lastPrinted>
  <dcterms:created xsi:type="dcterms:W3CDTF">2015-05-22T17:37:14Z</dcterms:created>
  <dcterms:modified xsi:type="dcterms:W3CDTF">2026-07-30T15:45:50Z</dcterms:modified>
</cp:coreProperties>
</file>